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esavoie.sharepoint.com/sites/00-COMMUN/Documents partages/6_POLE_TRANSITION_ENERGETIQUE/6_06_ACTEE/CHENE/Communication/"/>
    </mc:Choice>
  </mc:AlternateContent>
  <xr:revisionPtr revIDLastSave="646" documentId="8_{9A024316-9DF5-42C9-AE72-C33476C00977}" xr6:coauthVersionLast="47" xr6:coauthVersionMax="47" xr10:uidLastSave="{C1A7F750-EB0E-4A32-BFFA-6499D4CFC060}"/>
  <bookViews>
    <workbookView xWindow="-120" yWindow="-120" windowWidth="29040" windowHeight="15840" activeTab="2" xr2:uid="{8FA9F3A5-6548-460C-B58F-C0FAA5BADEC8}"/>
  </bookViews>
  <sheets>
    <sheet name="Notice" sheetId="8" r:id="rId1"/>
    <sheet name="Infos générales" sheetId="1" state="hidden" r:id="rId2"/>
    <sheet name="LOT 1 RH" sheetId="2" r:id="rId3"/>
    <sheet name="LOT 2 Outils" sheetId="3" r:id="rId4"/>
    <sheet name="LOT 3 Diags" sheetId="4" r:id="rId5"/>
    <sheet name="LOT 4 MOE" sheetId="5" r:id="rId6"/>
    <sheet name="LOT 5 AMO" sheetId="6" r:id="rId7"/>
    <sheet name="Synthèse" sheetId="9" state="hidden" r:id="rId8"/>
    <sheet name="Saisons Chêne" sheetId="7" state="hidden" r:id="rId9"/>
  </sheets>
  <definedNames>
    <definedName name="cloture_s2">'Saisons Chêne'!$E$3</definedName>
    <definedName name="cloture_s3">'Saisons Chêne'!$E$4</definedName>
    <definedName name="cloture_s4">'Saisons Chêne'!$E$5</definedName>
    <definedName name="cloture_s5">'Saisons Chêne'!$E$6</definedName>
    <definedName name="cloture_s6">'Saisons Chêne'!$E$7</definedName>
    <definedName name="cloture_s7">'Saisons Chêne'!$E$8</definedName>
    <definedName name="cloture_s8">'Saisons Chêne'!$E$9</definedName>
    <definedName name="cloture_s9">'Saisons Chêne'!$E$10</definedName>
    <definedName name="debut_s2">'Saisons Chêne'!$D$3</definedName>
    <definedName name="debut_s3">'Saisons Chêne'!$D$4</definedName>
    <definedName name="debut_s4">'Saisons Chêne'!$D$5</definedName>
    <definedName name="debut_s5">'Saisons Chêne'!$D$6</definedName>
    <definedName name="debut_s6">'Saisons Chêne'!$D$7</definedName>
    <definedName name="debut_s7">'Saisons Chêne'!$D$8</definedName>
    <definedName name="debut_s8">'Saisons Chêne'!$D$9</definedName>
    <definedName name="debut_s9">'Saisons Chêne'!$D$10</definedName>
    <definedName name="fin_s2">'Saisons Chêne'!$F$3</definedName>
    <definedName name="fin_s3">'Saisons Chêne'!$F$4</definedName>
    <definedName name="fin_s4">'Saisons Chêne'!$F$5</definedName>
    <definedName name="fin_s5">'Saisons Chêne'!$F$6</definedName>
    <definedName name="fin_s6">'Saisons Chêne'!$F$7</definedName>
    <definedName name="fin_s7">'Saisons Chêne'!$F$8</definedName>
    <definedName name="fin_s8">'Saisons Chêne'!$F$9</definedName>
    <definedName name="fin_s9">'Saisons Chêne'!$F$10</definedName>
    <definedName name="num_saison">'Infos générales'!$C$3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K3" i="3" l="1"/>
  <c r="K4" i="3"/>
  <c r="I6" i="2" l="1"/>
  <c r="H11" i="7"/>
  <c r="H12" i="7"/>
  <c r="H13" i="7"/>
  <c r="H14" i="7"/>
  <c r="H15" i="7"/>
  <c r="H16" i="7"/>
  <c r="I5" i="2"/>
  <c r="K10" i="6"/>
  <c r="K9" i="6"/>
  <c r="K8" i="6"/>
  <c r="K7" i="6"/>
  <c r="K6" i="6"/>
  <c r="K5" i="6"/>
  <c r="K4" i="6"/>
  <c r="K3" i="6"/>
  <c r="K10" i="3"/>
  <c r="K9" i="3"/>
  <c r="K8" i="3"/>
  <c r="K7" i="3"/>
  <c r="K6" i="3"/>
  <c r="K5" i="3"/>
  <c r="L3" i="4"/>
  <c r="L4" i="4"/>
  <c r="L5" i="4"/>
  <c r="L6" i="4"/>
  <c r="L7" i="4"/>
  <c r="L8" i="4"/>
  <c r="L9" i="4"/>
  <c r="L10" i="4"/>
  <c r="H3" i="7"/>
  <c r="H4" i="7"/>
  <c r="H5" i="7"/>
  <c r="H6" i="7"/>
  <c r="H7" i="7"/>
  <c r="H8" i="7"/>
  <c r="H9" i="7"/>
  <c r="H10" i="7"/>
  <c r="F4" i="1" a="1"/>
  <c r="F5" i="1" a="1"/>
  <c r="F5" i="1" l="1"/>
  <c r="E3" i="1" s="1" a="1"/>
  <c r="F4" i="1"/>
  <c r="B4" i="9" l="1"/>
  <c r="E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<sst xmlns="http://schemas.openxmlformats.org/spreadsheetml/2006/main" count="150" uniqueCount="98">
  <si>
    <r>
      <t xml:space="preserve">Le programme Chêne est constitué de 5 lots détaillés ci-dessous. </t>
    </r>
    <r>
      <rPr>
        <b/>
        <sz val="11"/>
        <color theme="1"/>
        <rFont val="Calibri"/>
        <family val="2"/>
        <scheme val="minor"/>
      </rPr>
      <t>Si vous avez des projets éligibles, complétez les onglets correspondants.</t>
    </r>
    <r>
      <rPr>
        <sz val="11"/>
        <color theme="1"/>
        <rFont val="Calibri"/>
        <family val="2"/>
        <scheme val="minor"/>
      </rPr>
      <t xml:space="preserve">
Dans l'ensemble des onglets, les cellules à remplir sont en </t>
    </r>
    <r>
      <rPr>
        <b/>
        <sz val="11"/>
        <color theme="1"/>
        <rFont val="Calibri"/>
        <family val="2"/>
        <scheme val="minor"/>
      </rPr>
      <t>bleu clair.</t>
    </r>
  </si>
  <si>
    <r>
      <t xml:space="preserve">Intitulé des lots 
</t>
    </r>
    <r>
      <rPr>
        <b/>
        <i/>
        <sz val="10"/>
        <color theme="0"/>
        <rFont val="Calibri"/>
        <family val="2"/>
        <scheme val="minor"/>
      </rPr>
      <t>Cliquez sur les titres pour accéder directement aux onglets</t>
    </r>
  </si>
  <si>
    <t>Précisions sur l'éligibilité</t>
  </si>
  <si>
    <t xml:space="preserve">Lot 1 - RH </t>
  </si>
  <si>
    <t>Postes d'économes de flux</t>
  </si>
  <si>
    <t>Lot 2 - Outils de suivi et de mesure des consommations énergétiques</t>
  </si>
  <si>
    <t xml:space="preserve">• Outils de mesure et télérelève (sondes, thermomètres, capteurs…) 
• Outils mobiles de diagnostic thermique (caméra 	thermiques…) 
• Outils logiciels de suivi des consommations </t>
  </si>
  <si>
    <t>Lot 3 - Etudes énergétiques (techniques, financières)</t>
  </si>
  <si>
    <t>• Etudes techniques (audits énergétiques, STD, étude de faisabilité, etc.) 
• Etudes financières (intracting, etc) 
• Taux de financement de base : 50% 
• Pas de plafonds 
• Etude de faisabilité EnR non éligibles, hors contexte de substitution fioul / gaz 
• Inéligibilité des études réalisées en interne</t>
  </si>
  <si>
    <t>Lot 4 - Etudes de maîtrise d'œuvre</t>
  </si>
  <si>
    <t>• Financement de toutes les phases des études de maîtrise d'œuvre 
• Projets de rénovation énergétique</t>
  </si>
  <si>
    <t>Lot 5 - AMO et autres prestations intellectuelles</t>
  </si>
  <si>
    <t xml:space="preserve">• Tout type d’AMO lié efficacité énergétique, d’ordre technique, juridique, ou financier (AMO décret tertiaire, AMO mise en place d’un CPE, d’un plan de comptage, etc.) 
• Prestations de sensibilisation </t>
  </si>
  <si>
    <t>Retour Notice</t>
  </si>
  <si>
    <t>Saison CHENE n°</t>
  </si>
  <si>
    <t>Nom de votre collectivité</t>
  </si>
  <si>
    <t xml:space="preserve">Date de début des candidatures : </t>
  </si>
  <si>
    <t>Nom du référent CHENE</t>
  </si>
  <si>
    <t>Date de cloture des candidatures :</t>
  </si>
  <si>
    <t>Email</t>
  </si>
  <si>
    <t>Téléphone</t>
  </si>
  <si>
    <t>Liste des bâtiments</t>
  </si>
  <si>
    <t>Nom du site</t>
  </si>
  <si>
    <t>Adresse complète</t>
  </si>
  <si>
    <t>Propriétaire du bâtiment</t>
  </si>
  <si>
    <t>Surface du bâtiment (m²)</t>
  </si>
  <si>
    <t>Site soumis au Décret Tertiaire</t>
  </si>
  <si>
    <t>Précisions sur les Postes :</t>
  </si>
  <si>
    <t xml:space="preserve">Description des missions qui lui seront confiées. </t>
  </si>
  <si>
    <t xml:space="preserve">Périmètre d'action (précision sur la non-concurrence / Complémentarité avec les fonctions de conseiller en énergie déjà en place). </t>
  </si>
  <si>
    <t xml:space="preserve">Préciser la pérennisation de la mission d'économe de flux au-delà de la durée de l'aide ACTEE. </t>
  </si>
  <si>
    <r>
      <rPr>
        <b/>
        <i/>
        <sz val="10"/>
        <color theme="1"/>
        <rFont val="Calibri"/>
        <family val="2"/>
        <scheme val="minor"/>
      </rPr>
      <t>Rouge</t>
    </r>
    <r>
      <rPr>
        <i/>
        <sz val="10"/>
        <color theme="1"/>
        <rFont val="Calibri"/>
        <family val="2"/>
        <scheme val="minor"/>
      </rPr>
      <t xml:space="preserve"> : Date incompatible avec la saison sélectionnée
</t>
    </r>
    <r>
      <rPr>
        <b/>
        <i/>
        <sz val="10"/>
        <color theme="1"/>
        <rFont val="Calibri"/>
        <family val="2"/>
        <scheme val="minor"/>
      </rPr>
      <t>Vert</t>
    </r>
    <r>
      <rPr>
        <i/>
        <sz val="10"/>
        <color theme="1"/>
        <rFont val="Calibri"/>
        <family val="2"/>
        <scheme val="minor"/>
      </rPr>
      <t xml:space="preserve"> : Date compatible</t>
    </r>
  </si>
  <si>
    <t>Type de poste</t>
  </si>
  <si>
    <t>Date de prise de poste / reconduction</t>
  </si>
  <si>
    <t>Econome de flux connu ?</t>
  </si>
  <si>
    <t>Nom</t>
  </si>
  <si>
    <t>Prénom</t>
  </si>
  <si>
    <t>Durée du contrat (ans)</t>
  </si>
  <si>
    <t>Salaire annuel brut chargé</t>
  </si>
  <si>
    <t>Salaire cumulé sur la durée du programme Chêne</t>
  </si>
  <si>
    <t>Econome de flux dédié au bâti scolaire</t>
  </si>
  <si>
    <t>Descriptions des missions</t>
  </si>
  <si>
    <t>Périmètre d'action</t>
  </si>
  <si>
    <t>Pérennisation de la mission</t>
  </si>
  <si>
    <t>Commentaires éventuels</t>
  </si>
  <si>
    <t>Création ou reconduction CDD</t>
  </si>
  <si>
    <t>Bâtiment visé</t>
  </si>
  <si>
    <t>Précisions sur les outils:</t>
  </si>
  <si>
    <t xml:space="preserve">Précisions sur la nature et l'utilisation de cet outil. </t>
  </si>
  <si>
    <t>Nom du bâtiment visé</t>
  </si>
  <si>
    <t xml:space="preserve">Adresse </t>
  </si>
  <si>
    <t>Site soumis au Décret Tertiaire ?</t>
  </si>
  <si>
    <t>Date d'acquisition (estimé le cas échéant)</t>
  </si>
  <si>
    <t>Type d'outil</t>
  </si>
  <si>
    <t>Nombre</t>
  </si>
  <si>
    <t>Coût unitaire (€HT)</t>
  </si>
  <si>
    <t>Coût total (€HT)</t>
  </si>
  <si>
    <t>Précisions</t>
  </si>
  <si>
    <t>Co-financement</t>
  </si>
  <si>
    <t>Précisions sur les Etudes:</t>
  </si>
  <si>
    <t>Bâtiments scolaires: Ecoles, crèches, centre de loisirs, ALSH, périscolaire</t>
  </si>
  <si>
    <t xml:space="preserve">Précisions sur la nature et le contexte de l'étude. </t>
  </si>
  <si>
    <t>Adresse</t>
  </si>
  <si>
    <t>Date de signature du marché / devis (estimé le cas échéant)</t>
  </si>
  <si>
    <t>Bâtiment scolaire?</t>
  </si>
  <si>
    <t>Type d'étude</t>
  </si>
  <si>
    <t>Planning prévisionnel</t>
  </si>
  <si>
    <t xml:space="preserve">Précisions sur la Maitrise d'œuvre: </t>
  </si>
  <si>
    <t>Nature de l'opération et des travaux envisagés et éventuelles précisions (intérêt, gains en termes d'économies d'énergie…)</t>
  </si>
  <si>
    <r>
      <rPr>
        <b/>
        <i/>
        <sz val="10"/>
        <color theme="1"/>
        <rFont val="Calibri"/>
        <family val="2"/>
        <scheme val="minor"/>
      </rPr>
      <t>Rouge</t>
    </r>
    <r>
      <rPr>
        <i/>
        <sz val="10"/>
        <color theme="1"/>
        <rFont val="Calibri"/>
        <family val="2"/>
        <scheme val="minor"/>
      </rPr>
      <t xml:space="preserve"> : Date incompatible avec la saison sélectionnée ou absence d'audit énergétique
</t>
    </r>
    <r>
      <rPr>
        <b/>
        <i/>
        <sz val="10"/>
        <color theme="1"/>
        <rFont val="Calibri"/>
        <family val="2"/>
        <scheme val="minor"/>
      </rPr>
      <t>Vert</t>
    </r>
    <r>
      <rPr>
        <i/>
        <sz val="10"/>
        <color theme="1"/>
        <rFont val="Calibri"/>
        <family val="2"/>
        <scheme val="minor"/>
      </rPr>
      <t xml:space="preserve"> : Date compatible et présence d'un audit énergétique</t>
    </r>
  </si>
  <si>
    <t>Date de signature du marché (estimé le cas échéant)</t>
  </si>
  <si>
    <t>Le bâtiment a-t-il fait l'objet d'un audit énergétique?</t>
  </si>
  <si>
    <t>Type d'opération</t>
  </si>
  <si>
    <t>Economie d'énergie visé</t>
  </si>
  <si>
    <t>Nombre de sites visés</t>
  </si>
  <si>
    <t>Coût global MOE (€HT)</t>
  </si>
  <si>
    <t>Nature de l'opération</t>
  </si>
  <si>
    <t xml:space="preserve">Précisions Assistance à maitrise d'ouvrage: </t>
  </si>
  <si>
    <t>Nature de la prestation et éventuelles précisions (contexte, intérêt, etc.)</t>
  </si>
  <si>
    <t>Type de prestation</t>
  </si>
  <si>
    <t>Nature de la prestation</t>
  </si>
  <si>
    <t>Bénéficiaire de la prestation</t>
  </si>
  <si>
    <t>postes renseignés</t>
  </si>
  <si>
    <t>Alternant</t>
  </si>
  <si>
    <t>Créations CDI ou titulaire</t>
  </si>
  <si>
    <t>€ de salaires cumulés sur la durée du programme Chêne</t>
  </si>
  <si>
    <t>Date de début</t>
  </si>
  <si>
    <t>Date de cloture de l'instruction des dossiers</t>
  </si>
  <si>
    <t>Date de fin des projets</t>
  </si>
  <si>
    <t>Je ne connais pas encore mes bâtiments.</t>
  </si>
  <si>
    <t>Saison 2</t>
  </si>
  <si>
    <t>Saison 3</t>
  </si>
  <si>
    <t>Saison 4</t>
  </si>
  <si>
    <t>Saison 5</t>
  </si>
  <si>
    <t>Saison 6</t>
  </si>
  <si>
    <t>Saison 7</t>
  </si>
  <si>
    <t>Saison 8</t>
  </si>
  <si>
    <t>Saison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</si>
</sst>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4" borderId="1" xfId="0" applyFill="1" applyBorder="1"/>
    <xf numFmtId="14" fontId="0" fillId="0" borderId="1" xfId="0" applyNumberFormat="1" applyBorder="1"/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5" borderId="0" xfId="0" applyFill="1"/>
    <xf numFmtId="0" fontId="0" fillId="6" borderId="1" xfId="0" applyFill="1" applyBorder="1"/>
    <xf numFmtId="0" fontId="7" fillId="6" borderId="1" xfId="0" applyFont="1" applyFill="1" applyBorder="1"/>
    <xf numFmtId="0" fontId="8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1" fillId="0" borderId="4" xfId="0" applyFont="1" applyBorder="1"/>
    <xf numFmtId="14" fontId="0" fillId="0" borderId="5" xfId="0" applyNumberFormat="1" applyBorder="1"/>
    <xf numFmtId="0" fontId="1" fillId="0" borderId="6" xfId="0" applyFont="1" applyBorder="1"/>
    <xf numFmtId="14" fontId="0" fillId="0" borderId="7" xfId="0" applyNumberFormat="1" applyBorder="1"/>
    <xf numFmtId="14" fontId="0" fillId="4" borderId="1" xfId="0" applyNumberFormat="1" applyFill="1" applyBorder="1"/>
    <xf numFmtId="0" fontId="8" fillId="3" borderId="8" xfId="0" applyFont="1" applyFill="1" applyBorder="1" applyAlignment="1">
      <alignment vertical="center" wrapText="1"/>
    </xf>
    <xf numFmtId="0" fontId="11" fillId="0" borderId="0" xfId="1"/>
    <xf numFmtId="0" fontId="0" fillId="0" borderId="1" xfId="0" applyBorder="1" applyAlignment="1">
      <alignment wrapText="1"/>
    </xf>
    <xf numFmtId="0" fontId="8" fillId="3" borderId="9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wrapText="1"/>
    </xf>
    <xf numFmtId="0" fontId="0" fillId="4" borderId="10" xfId="0" applyFill="1" applyBorder="1"/>
    <xf numFmtId="0" fontId="0" fillId="4" borderId="21" xfId="0" applyFill="1" applyBorder="1"/>
    <xf numFmtId="0" fontId="14" fillId="0" borderId="0" xfId="0" applyFont="1" applyAlignment="1">
      <alignment vertical="center" wrapText="1"/>
    </xf>
    <xf numFmtId="14" fontId="0" fillId="4" borderId="10" xfId="0" applyNumberFormat="1" applyFill="1" applyBorder="1"/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1" xfId="0" quotePrefix="1" applyBorder="1" applyAlignment="1">
      <alignment horizontal="left" vertical="center" wrapText="1"/>
    </xf>
    <xf numFmtId="0" fontId="13" fillId="0" borderId="11" xfId="1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0" fillId="4" borderId="28" xfId="0" applyFill="1" applyBorder="1"/>
    <xf numFmtId="0" fontId="0" fillId="4" borderId="8" xfId="0" applyFill="1" applyBorder="1"/>
    <xf numFmtId="0" fontId="0" fillId="4" borderId="20" xfId="0" applyFill="1" applyBorder="1"/>
    <xf numFmtId="0" fontId="0" fillId="4" borderId="29" xfId="0" applyFill="1" applyBorder="1"/>
    <xf numFmtId="0" fontId="0" fillId="6" borderId="20" xfId="0" applyFill="1" applyBorder="1"/>
    <xf numFmtId="0" fontId="15" fillId="0" borderId="0" xfId="0" applyFont="1"/>
    <xf numFmtId="0" fontId="4" fillId="0" borderId="30" xfId="0" applyFont="1" applyBorder="1" applyAlignment="1">
      <alignment vertical="center" wrapText="1"/>
    </xf>
    <xf numFmtId="0" fontId="9" fillId="0" borderId="6" xfId="0" applyFont="1" applyBorder="1" applyAlignment="1">
      <alignment wrapText="1"/>
    </xf>
    <xf numFmtId="0" fontId="9" fillId="0" borderId="14" xfId="0" applyFont="1" applyBorder="1" applyAlignment="1">
      <alignment horizontal="left" wrapText="1"/>
    </xf>
    <xf numFmtId="0" fontId="16" fillId="0" borderId="0" xfId="0" applyFont="1"/>
    <xf numFmtId="2" fontId="0" fillId="0" borderId="0" xfId="0" applyNumberFormat="1" applyAlignment="1">
      <alignment wrapText="1"/>
    </xf>
    <xf numFmtId="0" fontId="0" fillId="3" borderId="25" xfId="0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05"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A21B0E-E738-40B2-8A0F-481F9BAAAFFC}" name="Tab_lot1" displayName="Tab_lot1" ref="B2:N6" totalsRowShown="0" headerRowDxfId="104" dataDxfId="103" tableBorderDxfId="102">
  <autoFilter ref="B2:N6" xr:uid="{6DA21B0E-E738-40B2-8A0F-481F9BAAAFFC}"/>
  <tableColumns count="13">
    <tableColumn id="8" xr3:uid="{B605AE2F-0851-4A0B-9480-61F970702335}" name="Type de poste" dataDxfId="101"/>
    <tableColumn id="9" xr3:uid="{59FA8E4D-5043-45D0-B7FA-BD3F1FAB63DB}" name="Date de prise de poste / reconduction" dataDxfId="100"/>
    <tableColumn id="10" xr3:uid="{97ACA238-E7D4-4E2E-9FBA-49116373FF1E}" name="Econome de flux connu ?" dataDxfId="99"/>
    <tableColumn id="11" xr3:uid="{6991C806-C367-45E0-9063-B084C92834A3}" name="Nom" dataDxfId="98"/>
    <tableColumn id="12" xr3:uid="{F2FE25F8-0D59-4ADA-A70E-2EEC59AB0E0D}" name="Prénom" dataDxfId="97"/>
    <tableColumn id="13" xr3:uid="{33433D32-8774-4895-A070-D67977036C7A}" name="Durée du contrat (ans)" dataDxfId="96"/>
    <tableColumn id="14" xr3:uid="{4455061B-8B2C-44AA-9DA5-7EF2E144D134}" name="Salaire annuel brut chargé" dataDxfId="95"/>
    <tableColumn id="15" xr3:uid="{E0F7AB3F-C8F5-4CAB-B5E5-95D176959ACA}" name="Salaire cumulé sur la durée du programme Chêne" dataDxfId="94">
      <calculatedColumnFormula>IF(B3="Création CDI ou titulaire",ROUND((46387-C3)/365*H3,0),IF(H3&lt;&gt;"",ROUND((MIN(C3+G3*365,46387)-C3)/365*H3,0),""))</calculatedColumnFormula>
    </tableColumn>
    <tableColumn id="16" xr3:uid="{7DDC3229-AC53-4FCA-AE13-B28C2DB24D42}" name="Econome de flux dédié au bâti scolaire" dataDxfId="93"/>
    <tableColumn id="17" xr3:uid="{C81819CE-0AFF-4124-BC60-17B1B9B0E308}" name="Descriptions des missions" dataDxfId="92"/>
    <tableColumn id="18" xr3:uid="{02A067DF-CFF2-4733-9141-E2214911FC0E}" name="Périmètre d'action" dataDxfId="91"/>
    <tableColumn id="19" xr3:uid="{7E3B3EAD-EA42-44F1-AB25-D0596B59E20A}" name="Pérennisation de la mission" dataDxfId="90"/>
    <tableColumn id="20" xr3:uid="{25D5D8FF-517E-4394-9A70-C9A077F56865}" name="Commentaires éventuels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DAF343-B01C-48B6-8A84-7B6CF74BF063}" name="Tab_lot2" displayName="Tab_lot2" ref="B2:N10" totalsRowShown="0" headerRowDxfId="88" dataDxfId="86" headerRowBorderDxfId="87" tableBorderDxfId="85" totalsRowBorderDxfId="84">
  <autoFilter ref="B2:N10" xr:uid="{10DAF343-B01C-48B6-8A84-7B6CF74BF063}"/>
  <tableColumns count="13">
    <tableColumn id="9" xr3:uid="{BE58BBBC-6A0F-47D8-852A-6A3F3405C830}" name="Nom du bâtiment visé" dataDxfId="83"/>
    <tableColumn id="10" xr3:uid="{D8B3F92F-473C-491F-8AD4-1E2375EBDA76}" name="Adresse " dataDxfId="82"/>
    <tableColumn id="11" xr3:uid="{635A2373-2CC1-4D32-A840-94CA1119D59C}" name="Propriétaire du bâtiment" dataDxfId="81"/>
    <tableColumn id="12" xr3:uid="{032B399A-220C-4D0D-B0A6-F346DB4D55B6}" name="Surface du bâtiment (m²)" dataDxfId="80"/>
    <tableColumn id="13" xr3:uid="{53F01CFF-4E91-47D9-BE29-B39F1A85E3BA}" name="Site soumis au Décret Tertiaire ?" dataDxfId="79"/>
    <tableColumn id="14" xr3:uid="{4F2EE6A1-35A3-41FA-8055-707A4D2E3E1B}" name="Date d'acquisition (estimé le cas échéant)" dataDxfId="78"/>
    <tableColumn id="15" xr3:uid="{5FF8D063-82DA-45A4-A508-39D045099464}" name="Type d'outil" dataDxfId="77"/>
    <tableColumn id="16" xr3:uid="{4B9F4B0E-6D14-4CAA-9D89-EE4605AFDE77}" name="Nombre" dataDxfId="76"/>
    <tableColumn id="17" xr3:uid="{A33A8D2E-965A-489C-853F-6DCCA2A96194}" name="Coût unitaire (€HT)" dataDxfId="75"/>
    <tableColumn id="18" xr3:uid="{A8884D98-D0D7-4C80-A754-CDFEA2E236CC}" name="Coût total (€HT)" dataDxfId="74">
      <calculatedColumnFormula>IF(J3="","",J3*I3)</calculatedColumnFormula>
    </tableColumn>
    <tableColumn id="19" xr3:uid="{F56601EC-78A4-4ACC-903F-0A323978F52A}" name="Précisions" dataDxfId="73"/>
    <tableColumn id="20" xr3:uid="{E50415B2-57A3-4627-8FB5-A0D90C60325A}" name="Co-financement" dataDxfId="72"/>
    <tableColumn id="21" xr3:uid="{AB6D1888-91D4-4974-B5A5-C68F5E5F6BCE}" name="Commentaires éventuels" dataDxfId="7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31D86D-92B4-4F23-9EBB-3B26AE8FBC0A}" name="Tab_lot3" displayName="Tab_lot3" ref="B2:P10" totalsRowShown="0" headerRowDxfId="70" dataDxfId="68" headerRowBorderDxfId="69" tableBorderDxfId="67" totalsRowBorderDxfId="66">
  <autoFilter ref="B2:P10" xr:uid="{9B31D86D-92B4-4F23-9EBB-3B26AE8FBC0A}"/>
  <tableColumns count="15">
    <tableColumn id="9" xr3:uid="{3327BEE6-74AC-41D4-8DEB-EF291A02AED8}" name="Nom du bâtiment visé" dataDxfId="65"/>
    <tableColumn id="10" xr3:uid="{AD09C0A8-07CB-4B3A-A475-98FB7146D030}" name="Adresse" dataDxfId="64"/>
    <tableColumn id="11" xr3:uid="{3C5806DD-C279-44F0-8BE2-02B32F469B16}" name="Propriétaire du bâtiment" dataDxfId="63"/>
    <tableColumn id="12" xr3:uid="{1804E185-A90C-46B6-B7AA-1A2D77F52939}" name="Surface du bâtiment (m²)" dataDxfId="62"/>
    <tableColumn id="13" xr3:uid="{651947DE-734F-4DB7-AAA9-C52782F24C1E}" name="Site soumis au Décret Tertiaire ?" dataDxfId="61"/>
    <tableColumn id="14" xr3:uid="{89342A25-5C7C-454F-911A-A0E8B2F72A66}" name="Date de signature du marché / devis (estimé le cas échéant)" dataDxfId="60"/>
    <tableColumn id="15" xr3:uid="{D18F9BBD-40CD-41B1-936D-223B04A333A7}" name="Bâtiment scolaire?" dataDxfId="59"/>
    <tableColumn id="16" xr3:uid="{F90D8779-6E54-41C3-9AB0-BED4D7278F4A}" name="Type d'étude" dataDxfId="58"/>
    <tableColumn id="17" xr3:uid="{04484854-2ECF-446D-A1D9-9AA03A2131F9}" name="Nombre" dataDxfId="57"/>
    <tableColumn id="18" xr3:uid="{6C649F8C-DE20-40D9-A59A-8EAC09487177}" name="Coût unitaire (€HT)" dataDxfId="56"/>
    <tableColumn id="19" xr3:uid="{CD8FBA2B-419E-409D-A121-9C035F3CEB44}" name="Coût total (€HT)" dataDxfId="55">
      <calculatedColumnFormula>IF(K3="","",K3*J3)</calculatedColumnFormula>
    </tableColumn>
    <tableColumn id="20" xr3:uid="{A110F6B1-D983-4E62-803F-D3A0B3A5C4DC}" name="Précisions" dataDxfId="54"/>
    <tableColumn id="21" xr3:uid="{E8B64F04-C958-4ACE-92D8-DEC28265D242}" name="Co-financement" dataDxfId="53"/>
    <tableColumn id="22" xr3:uid="{4003C531-6803-4012-9681-FA57AE7DF21F}" name="Planning prévisionnel" dataDxfId="52"/>
    <tableColumn id="23" xr3:uid="{F1210B63-432C-49BD-99CF-EE75301FEB95}" name="Commentaires éventuels" dataDxfId="5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F9C0A11-908D-4EAE-B121-28CDB85C2C29}" name="Tab_lot4" displayName="Tab_lot4" ref="B2:Q10" totalsRowShown="0" headerRowDxfId="50" dataDxfId="48" headerRowBorderDxfId="49" tableBorderDxfId="47" totalsRowBorderDxfId="46">
  <autoFilter ref="B2:Q10" xr:uid="{9F9C0A11-908D-4EAE-B121-28CDB85C2C29}"/>
  <tableColumns count="16">
    <tableColumn id="11" xr3:uid="{22821009-0C07-4886-A688-26C2FB3D5991}" name="Nom du bâtiment visé" dataDxfId="45"/>
    <tableColumn id="12" xr3:uid="{807AB5E6-EDAB-417D-ABC7-4D7896E9B193}" name="Adresse complète" dataDxfId="44"/>
    <tableColumn id="13" xr3:uid="{143300D0-8EC0-4F34-93D1-AF6D8A17CEB0}" name="Propriétaire du bâtiment" dataDxfId="43"/>
    <tableColumn id="14" xr3:uid="{BE5C1BDF-1A02-4E7D-9D6B-3C2618ED3318}" name="Surface du bâtiment (m²)" dataDxfId="42"/>
    <tableColumn id="15" xr3:uid="{FBDD6240-3944-4B8E-96A0-FFCCF75A7144}" name="Site soumis au Décret Tertiaire ?" dataDxfId="41"/>
    <tableColumn id="16" xr3:uid="{26F77AE0-D2AD-4FCF-B678-B8370C0FCEB8}" name="Date de signature du marché (estimé le cas échéant)" dataDxfId="40"/>
    <tableColumn id="17" xr3:uid="{0E49F110-8640-499B-8E66-7CE39D07872E}" name="Le bâtiment a-t-il fait l'objet d'un audit énergétique?" dataDxfId="39"/>
    <tableColumn id="18" xr3:uid="{64ECB1ED-3522-40C4-827C-DB8F7A9D60DA}" name="Bâtiment scolaire?" dataDxfId="38"/>
    <tableColumn id="19" xr3:uid="{8A5E8C87-DB76-43B1-A0C4-0C6454E7A937}" name="Type d'opération" dataDxfId="37"/>
    <tableColumn id="1" xr3:uid="{39A21B8A-2FF1-447B-BC90-C629B13A2F8A}" name="Economie d'énergie visé" dataDxfId="36"/>
    <tableColumn id="20" xr3:uid="{813D72D6-410A-4B0B-BBD6-EB04E071ADDA}" name="Nombre de sites visés" dataDxfId="35"/>
    <tableColumn id="21" xr3:uid="{E4A0DB3D-331D-4A2B-A360-6DC73C42B207}" name="Coût global MOE (€HT)" dataDxfId="34"/>
    <tableColumn id="23" xr3:uid="{4BBE38A2-E85D-4F14-B9E8-EB1FF2049E57}" name="Nature de l'opération" dataDxfId="33"/>
    <tableColumn id="24" xr3:uid="{D581874D-CEB9-465C-815F-22872E422499}" name="Co-financement" dataDxfId="32"/>
    <tableColumn id="25" xr3:uid="{E1334ADE-51F9-41CD-B224-E718C3570058}" name="Planning prévisionnel" dataDxfId="31"/>
    <tableColumn id="26" xr3:uid="{77391BAB-2E4D-47D8-BFD2-9ABEDCF888D8}" name="Commentaires éventuels" dataDxfId="3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9F5E485-777B-4DFA-9EA4-870CC26040B8}" name="Tab_lot5" displayName="Tab_lot5" ref="B2:P10" totalsRowShown="0" headerRowDxfId="29" dataDxfId="27" headerRowBorderDxfId="28" tableBorderDxfId="26" totalsRowBorderDxfId="25">
  <autoFilter ref="B2:P10" xr:uid="{49F5E485-777B-4DFA-9EA4-870CC26040B8}"/>
  <tableColumns count="15">
    <tableColumn id="9" xr3:uid="{0FF55BAF-DCA1-4064-992E-472CB4D64CD4}" name="Nom du bâtiment visé" dataDxfId="24"/>
    <tableColumn id="10" xr3:uid="{46007D40-AB77-410B-868C-57C954EC78F6}" name="Adresse complète" dataDxfId="23"/>
    <tableColumn id="11" xr3:uid="{17E26CB7-88C2-44BC-A86F-81C98907D6F0}" name="Propriétaire du bâtiment" dataDxfId="22"/>
    <tableColumn id="12" xr3:uid="{43F76B65-3444-4B7D-BC52-5493A758D15C}" name="Surface du bâtiment (m²)" dataDxfId="21"/>
    <tableColumn id="13" xr3:uid="{F6DF81C7-FD66-408F-8D09-7C43E2585650}" name="Site soumis au Décret Tertiaire ?" dataDxfId="20"/>
    <tableColumn id="14" xr3:uid="{B85AC036-B190-4343-9EFD-16CFC755455F}" name="Date de signature du marché / devis (estimé le cas échéant)" dataDxfId="19"/>
    <tableColumn id="15" xr3:uid="{436966E1-36CB-4D6B-8F63-9EFDE6A03785}" name="Type de prestation" dataDxfId="18"/>
    <tableColumn id="16" xr3:uid="{4019BFBA-8719-4B9B-AAFB-1E702C230D11}" name="Nombre" dataDxfId="17"/>
    <tableColumn id="17" xr3:uid="{ABE8D3F5-625B-4E07-99A5-94AD06BA656B}" name="Coût unitaire (€HT)" dataDxfId="16"/>
    <tableColumn id="18" xr3:uid="{FDEE319B-7F4E-469F-A8E7-690E020995DE}" name="Coût total (€HT)" dataDxfId="15">
      <calculatedColumnFormula>IF(J3="","",J3*I3)</calculatedColumnFormula>
    </tableColumn>
    <tableColumn id="19" xr3:uid="{CF079EFD-3F04-49BC-85CC-E03E160E6F0C}" name="Nature de la prestation" dataDxfId="14"/>
    <tableColumn id="20" xr3:uid="{50E9969C-DB9D-4FE0-BFBE-FE54521CF36C}" name="Bénéficiaire de la prestation" dataDxfId="13"/>
    <tableColumn id="21" xr3:uid="{15EE165C-F3D8-4AEE-80FB-630E46A2DF2C}" name="Co-financement" dataDxfId="12"/>
    <tableColumn id="22" xr3:uid="{1ED71D8B-F7A9-491A-BB4E-A7FFD660BB38}" name="Planning prévisionnel" dataDxfId="11"/>
    <tableColumn id="23" xr3:uid="{9E58FE49-DC32-4A7C-8A02-FD77F589320D}" name="Commentaires éventuels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42B47-374F-4F1A-A805-6CC5E4B3F4E2}">
  <sheetPr>
    <tabColor theme="5" tint="0.39997558519241921"/>
  </sheetPr>
  <dimension ref="A1:E15"/>
  <sheetViews>
    <sheetView topLeftCell="A4" zoomScale="103" zoomScaleNormal="85" workbookViewId="0">
      <selection activeCell="E15" sqref="E15"/>
    </sheetView>
  </sheetViews>
  <sheetFormatPr baseColWidth="10" defaultColWidth="11.42578125" defaultRowHeight="15" x14ac:dyDescent="0.25"/>
  <cols>
    <col min="1" max="1" width="8.42578125" style="1" customWidth="1"/>
    <col min="2" max="2" width="46.5703125" style="1" customWidth="1"/>
    <col min="3" max="3" width="57.42578125" style="1" customWidth="1"/>
    <col min="4" max="4" width="18.42578125" style="1" customWidth="1"/>
    <col min="5" max="16384" width="11.42578125" style="1"/>
  </cols>
  <sheetData>
    <row r="1" spans="1:5" ht="15.75" thickBot="1" x14ac:dyDescent="0.3"/>
    <row r="2" spans="1:5" ht="51" customHeight="1" thickBot="1" x14ac:dyDescent="0.3">
      <c r="A2"/>
      <c r="B2" s="54" t="s">
        <v>0</v>
      </c>
      <c r="C2" s="55"/>
    </row>
    <row r="3" spans="1:5" ht="15.75" thickBot="1" x14ac:dyDescent="0.3"/>
    <row r="4" spans="1:5" ht="40.5" x14ac:dyDescent="0.25">
      <c r="B4" s="34" t="s">
        <v>1</v>
      </c>
      <c r="C4" s="35" t="s">
        <v>2</v>
      </c>
      <c r="D4"/>
    </row>
    <row r="5" spans="1:5" x14ac:dyDescent="0.25">
      <c r="B5" s="36" t="s">
        <v>3</v>
      </c>
      <c r="C5" s="37" t="s">
        <v>4</v>
      </c>
    </row>
    <row r="6" spans="1:5" ht="75" x14ac:dyDescent="0.25">
      <c r="B6" s="36" t="s">
        <v>5</v>
      </c>
      <c r="C6" s="38" t="s">
        <v>6</v>
      </c>
    </row>
    <row r="7" spans="1:5" ht="120" x14ac:dyDescent="0.25">
      <c r="B7" s="36" t="s">
        <v>7</v>
      </c>
      <c r="C7" s="37" t="s">
        <v>8</v>
      </c>
    </row>
    <row r="8" spans="1:5" ht="45" x14ac:dyDescent="0.25">
      <c r="B8" s="36" t="s">
        <v>9</v>
      </c>
      <c r="C8" s="37" t="s">
        <v>10</v>
      </c>
    </row>
    <row r="9" spans="1:5" ht="60.75" thickBot="1" x14ac:dyDescent="0.3">
      <c r="B9" s="39" t="s">
        <v>11</v>
      </c>
      <c r="C9" s="40" t="s">
        <v>12</v>
      </c>
    </row>
    <row r="11" spans="1:5" x14ac:dyDescent="0.25">
      <c r="B11"/>
      <c r="C11"/>
    </row>
    <row r="12" spans="1:5" x14ac:dyDescent="0.25">
      <c r="B12"/>
      <c r="C12"/>
      <c r="E12" s="53"/>
    </row>
    <row r="13" spans="1:5" x14ac:dyDescent="0.25">
      <c r="B13"/>
      <c r="C13"/>
    </row>
    <row r="14" spans="1:5" x14ac:dyDescent="0.25">
      <c r="B14"/>
      <c r="C14"/>
    </row>
    <row r="15" spans="1:5" x14ac:dyDescent="0.25">
      <c r="B15"/>
      <c r="C15"/>
    </row>
  </sheetData>
  <mergeCells count="1">
    <mergeCell ref="B2:C2"/>
  </mergeCells>
  <hyperlinks>
    <hyperlink ref="B5" location="'LOT 1 RH'!A1" display="Lot 1 - RH " xr:uid="{75525C3D-DB7E-435D-B574-7BE6284ED5D9}"/>
    <hyperlink ref="B6" location="'LOT 2 Outils'!A1" display="Lot 2 - Outils de suivi et de mesure des consommations énergétiques" xr:uid="{FBF6776D-2DDE-45E5-A736-24F25FC8052B}"/>
    <hyperlink ref="B7" location="'LOT 3 Diags'!A1" display="Lot 3 - Etudes énergétiques (techniques, financières)" xr:uid="{653E6E0E-9CFD-4F96-8A41-9B6ED740A4F1}"/>
    <hyperlink ref="B8" location="'LOT 4 MOE'!A1" display="Lot 4 - Etudes de maîtrise d'œuvre" xr:uid="{D0085D9D-C8EF-49D4-AFFA-2072D64BFDA9}"/>
    <hyperlink ref="B9" location="'LOT 5 AMO'!A1" display="Lot 5 - AMO et autres prestations intellectuelles" xr:uid="{106A0526-59AA-4522-827C-70AC3B2485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B977-806B-4C7F-A557-0BBC735AB1FD}">
  <sheetPr>
    <tabColor theme="4" tint="0.59999389629810485"/>
  </sheetPr>
  <dimension ref="A1:F25"/>
  <sheetViews>
    <sheetView workbookViewId="0"/>
  </sheetViews>
  <sheetFormatPr baseColWidth="10" defaultColWidth="11.42578125" defaultRowHeight="15" x14ac:dyDescent="0.25"/>
  <cols>
    <col min="1" max="1" width="8.140625" customWidth="1"/>
    <col min="2" max="2" width="24.85546875" customWidth="1"/>
    <col min="3" max="3" width="23" bestFit="1" customWidth="1"/>
    <col min="4" max="4" width="23.28515625" bestFit="1" customWidth="1"/>
    <col min="5" max="5" width="30.42578125" customWidth="1"/>
    <col min="6" max="6" width="16" customWidth="1"/>
    <col min="9" max="9" width="11.42578125" customWidth="1"/>
  </cols>
  <sheetData>
    <row r="1" spans="1:6" x14ac:dyDescent="0.25">
      <c r="A1" s="20" t="s">
        <v>13</v>
      </c>
    </row>
    <row r="2" spans="1:6" ht="15.75" thickBot="1" x14ac:dyDescent="0.3"/>
    <row r="3" spans="1:6" ht="51" customHeight="1" x14ac:dyDescent="0.25">
      <c r="B3" s="12" t="s">
        <v>14</v>
      </c>
      <c r="C3" s="13">
        <v>2</v>
      </c>
      <c r="E3" s="57" t="str" cm="1">
        <f t="array" aca="1" ref="E3" ca="1">IF(F5&lt;TODAY(),"Les candidatures sont cloturées pour la saison renseignée.","ATTENTION : Pour la saison sélectionnée, les projets inscrits doivent obligatoirement débuter après le "&amp;TEXT(INDIRECT("debut_s"&amp;num_saison),"JJ/MM/AA"))</f>
        <v>Les candidatures sont cloturées pour la saison renseignée.</v>
      </c>
      <c r="F3" s="58"/>
    </row>
    <row r="4" spans="1:6" x14ac:dyDescent="0.25">
      <c r="B4" s="12" t="s">
        <v>15</v>
      </c>
      <c r="C4" s="5"/>
      <c r="E4" s="14" t="s">
        <v>16</v>
      </c>
      <c r="F4" s="15" cm="1">
        <f t="array" aca="1" ref="F4" ca="1">INDIRECT("debut_s"&amp;num_saison)</f>
        <v>45133</v>
      </c>
    </row>
    <row r="5" spans="1:6" ht="15.75" thickBot="1" x14ac:dyDescent="0.3">
      <c r="B5" s="12" t="s">
        <v>17</v>
      </c>
      <c r="C5" s="5"/>
      <c r="E5" s="16" t="s">
        <v>18</v>
      </c>
      <c r="F5" s="17" cm="1">
        <f t="array" aca="1" ref="F5" ca="1">INDIRECT("cloture_s"&amp;num_saison)</f>
        <v>45261</v>
      </c>
    </row>
    <row r="6" spans="1:6" x14ac:dyDescent="0.25">
      <c r="B6" s="12" t="s">
        <v>19</v>
      </c>
      <c r="C6" s="5"/>
    </row>
    <row r="7" spans="1:6" x14ac:dyDescent="0.25">
      <c r="B7" s="12" t="s">
        <v>20</v>
      </c>
      <c r="C7" s="5"/>
    </row>
    <row r="10" spans="1:6" ht="18.75" x14ac:dyDescent="0.25">
      <c r="B10" s="56" t="s">
        <v>21</v>
      </c>
      <c r="C10" s="56"/>
      <c r="D10" s="56"/>
      <c r="E10" s="56"/>
      <c r="F10" s="56"/>
    </row>
    <row r="11" spans="1:6" s="1" customFormat="1" ht="30" x14ac:dyDescent="0.25">
      <c r="B11" s="6" t="s">
        <v>22</v>
      </c>
      <c r="C11" s="6" t="s">
        <v>23</v>
      </c>
      <c r="D11" s="6" t="s">
        <v>24</v>
      </c>
      <c r="E11" s="6" t="s">
        <v>25</v>
      </c>
      <c r="F11" s="6" t="s">
        <v>26</v>
      </c>
    </row>
    <row r="12" spans="1:6" x14ac:dyDescent="0.25">
      <c r="B12" s="3"/>
      <c r="C12" s="3"/>
      <c r="D12" s="3"/>
      <c r="E12" s="3"/>
      <c r="F12" s="3"/>
    </row>
    <row r="13" spans="1:6" x14ac:dyDescent="0.25">
      <c r="B13" s="3"/>
      <c r="C13" s="3"/>
      <c r="D13" s="3"/>
      <c r="E13" s="3"/>
      <c r="F13" s="3"/>
    </row>
    <row r="14" spans="1:6" x14ac:dyDescent="0.25">
      <c r="B14" s="3"/>
      <c r="C14" s="3"/>
      <c r="D14" s="3"/>
      <c r="E14" s="3"/>
      <c r="F14" s="3"/>
    </row>
    <row r="15" spans="1:6" x14ac:dyDescent="0.25">
      <c r="B15" s="3"/>
      <c r="C15" s="3"/>
      <c r="D15" s="3"/>
      <c r="E15" s="3"/>
      <c r="F15" s="3"/>
    </row>
    <row r="16" spans="1:6" x14ac:dyDescent="0.25">
      <c r="B16" s="3"/>
      <c r="C16" s="3"/>
      <c r="D16" s="3"/>
      <c r="E16" s="3"/>
      <c r="F16" s="3"/>
    </row>
    <row r="17" spans="2:6" x14ac:dyDescent="0.25">
      <c r="B17" s="3"/>
      <c r="C17" s="3"/>
      <c r="D17" s="3"/>
      <c r="E17" s="3"/>
      <c r="F17" s="3"/>
    </row>
    <row r="18" spans="2:6" x14ac:dyDescent="0.25">
      <c r="B18" s="3"/>
      <c r="C18" s="3"/>
      <c r="D18" s="3"/>
      <c r="E18" s="3"/>
      <c r="F18" s="3"/>
    </row>
    <row r="19" spans="2:6" x14ac:dyDescent="0.25">
      <c r="B19" s="3"/>
      <c r="C19" s="3"/>
      <c r="D19" s="3"/>
      <c r="E19" s="3"/>
      <c r="F19" s="3"/>
    </row>
    <row r="20" spans="2:6" x14ac:dyDescent="0.25">
      <c r="B20" s="3"/>
      <c r="C20" s="3"/>
      <c r="D20" s="3"/>
      <c r="E20" s="3"/>
      <c r="F20" s="3"/>
    </row>
    <row r="21" spans="2:6" x14ac:dyDescent="0.25">
      <c r="B21" s="3"/>
      <c r="C21" s="3"/>
      <c r="D21" s="3"/>
      <c r="E21" s="3"/>
      <c r="F21" s="3"/>
    </row>
    <row r="22" spans="2:6" x14ac:dyDescent="0.25">
      <c r="B22" s="3"/>
      <c r="C22" s="3"/>
      <c r="D22" s="3"/>
      <c r="E22" s="3"/>
      <c r="F22" s="3"/>
    </row>
    <row r="23" spans="2:6" x14ac:dyDescent="0.25">
      <c r="B23" s="3"/>
      <c r="C23" s="3"/>
      <c r="D23" s="3"/>
      <c r="E23" s="3"/>
      <c r="F23" s="3"/>
    </row>
    <row r="24" spans="2:6" x14ac:dyDescent="0.25">
      <c r="B24" s="3"/>
      <c r="C24" s="3"/>
      <c r="D24" s="3"/>
      <c r="E24" s="3"/>
      <c r="F24" s="3"/>
    </row>
    <row r="25" spans="2:6" x14ac:dyDescent="0.25">
      <c r="B25" s="3"/>
      <c r="C25" s="3"/>
      <c r="D25" s="3"/>
      <c r="E25" s="3"/>
      <c r="F25" s="3"/>
    </row>
  </sheetData>
  <mergeCells count="2">
    <mergeCell ref="B10:F10"/>
    <mergeCell ref="E3:F3"/>
  </mergeCells>
  <dataValidations count="2">
    <dataValidation type="list" allowBlank="1" showInputMessage="1" showErrorMessage="1" sqref="C3" xr:uid="{D357704F-C357-4540-A7A2-22643E32D0ED}">
      <formula1>"2,3,4,5,6,7,8,9"</formula1>
    </dataValidation>
    <dataValidation type="list" allowBlank="1" showInputMessage="1" showErrorMessage="1" sqref="F12:F25" xr:uid="{DB03E1EE-0EAD-4951-BB24-2324E5BE27C3}">
      <formula1>"Oui, Non"</formula1>
    </dataValidation>
  </dataValidations>
  <hyperlinks>
    <hyperlink ref="A1" location="Notice!A1" display="Retour Notice" xr:uid="{479A4DBB-3CE2-4339-B557-67D0BA0FBEF4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12F7B-015B-4118-B22E-E858F6A38F24}">
  <sheetPr>
    <tabColor theme="4" tint="0.39997558519241921"/>
  </sheetPr>
  <dimension ref="A1:N6"/>
  <sheetViews>
    <sheetView tabSelected="1" zoomScale="85" zoomScaleNormal="85" workbookViewId="0">
      <selection activeCell="F3" sqref="F3"/>
    </sheetView>
  </sheetViews>
  <sheetFormatPr baseColWidth="10" defaultColWidth="11.42578125" defaultRowHeight="15" x14ac:dyDescent="0.25"/>
  <cols>
    <col min="1" max="1" width="17" customWidth="1"/>
    <col min="2" max="2" width="28.5703125" customWidth="1"/>
    <col min="3" max="3" width="25.28515625" customWidth="1"/>
    <col min="4" max="4" width="19.28515625" customWidth="1"/>
    <col min="5" max="6" width="14.28515625" customWidth="1"/>
    <col min="7" max="7" width="17.28515625" customWidth="1"/>
    <col min="8" max="8" width="20" customWidth="1"/>
    <col min="9" max="9" width="27.140625" customWidth="1"/>
    <col min="10" max="10" width="24.7109375" customWidth="1"/>
    <col min="11" max="11" width="35.28515625" customWidth="1"/>
    <col min="12" max="12" width="32.42578125" customWidth="1"/>
    <col min="13" max="13" width="32.5703125" customWidth="1"/>
    <col min="14" max="14" width="29.7109375" customWidth="1"/>
    <col min="15" max="15" width="42.7109375" customWidth="1"/>
  </cols>
  <sheetData>
    <row r="1" spans="1:14" ht="58.5" customHeight="1" x14ac:dyDescent="0.3">
      <c r="A1" s="20" t="s">
        <v>13</v>
      </c>
      <c r="B1" s="48" t="s">
        <v>27</v>
      </c>
      <c r="K1" s="11" t="s">
        <v>28</v>
      </c>
      <c r="L1" s="11" t="s">
        <v>29</v>
      </c>
      <c r="M1" s="11" t="s">
        <v>30</v>
      </c>
    </row>
    <row r="2" spans="1:14" s="7" customFormat="1" ht="63" customHeight="1" x14ac:dyDescent="0.25">
      <c r="A2" s="19" t="s">
        <v>31</v>
      </c>
      <c r="B2" s="6" t="s">
        <v>32</v>
      </c>
      <c r="C2" s="6" t="s">
        <v>33</v>
      </c>
      <c r="D2" s="6" t="s">
        <v>34</v>
      </c>
      <c r="E2" s="6" t="s">
        <v>35</v>
      </c>
      <c r="F2" s="6" t="s">
        <v>36</v>
      </c>
      <c r="G2" s="6" t="s">
        <v>37</v>
      </c>
      <c r="H2" s="6" t="s">
        <v>38</v>
      </c>
      <c r="I2" s="6" t="s">
        <v>39</v>
      </c>
      <c r="J2" s="6" t="s">
        <v>40</v>
      </c>
      <c r="K2" s="6" t="s">
        <v>41</v>
      </c>
      <c r="L2" s="6" t="s">
        <v>42</v>
      </c>
      <c r="M2" s="6" t="s">
        <v>43</v>
      </c>
      <c r="N2" s="42" t="s">
        <v>44</v>
      </c>
    </row>
    <row r="3" spans="1:14" x14ac:dyDescent="0.25">
      <c r="A3" s="32"/>
      <c r="B3" s="3" t="s">
        <v>45</v>
      </c>
      <c r="C3" s="18"/>
      <c r="D3" s="3"/>
      <c r="E3" s="3"/>
      <c r="F3" s="3"/>
      <c r="G3" s="3"/>
      <c r="H3" s="3"/>
      <c r="I3" s="10" t="str">
        <f t="shared" ref="I3:I5" si="0">IF(B3="Création CDI ou titulaire",ROUND((46387-C3)/365*H3,0),IF(H3&lt;&gt;"",ROUND((MIN(C3+G3*365,46387)-C3)/365*H3,0),""))</f>
        <v/>
      </c>
      <c r="J3" s="3"/>
      <c r="K3" s="3"/>
      <c r="L3" s="3"/>
      <c r="M3" s="3"/>
      <c r="N3" s="43"/>
    </row>
    <row r="4" spans="1:14" x14ac:dyDescent="0.25">
      <c r="A4" s="32"/>
      <c r="B4" s="3"/>
      <c r="C4" s="18"/>
      <c r="D4" s="3"/>
      <c r="E4" s="3"/>
      <c r="F4" s="3"/>
      <c r="G4" s="3"/>
      <c r="H4" s="3"/>
      <c r="I4" s="10" t="str">
        <f t="shared" si="0"/>
        <v/>
      </c>
      <c r="J4" s="3"/>
      <c r="K4" s="3"/>
      <c r="L4" s="3"/>
      <c r="M4" s="3"/>
      <c r="N4" s="43"/>
    </row>
    <row r="5" spans="1:14" x14ac:dyDescent="0.25">
      <c r="A5" s="32"/>
      <c r="B5" s="3"/>
      <c r="C5" s="18"/>
      <c r="D5" s="3"/>
      <c r="E5" s="3"/>
      <c r="F5" s="3"/>
      <c r="G5" s="3"/>
      <c r="H5" s="3"/>
      <c r="I5" s="10" t="str">
        <f t="shared" si="0"/>
        <v/>
      </c>
      <c r="J5" s="3"/>
      <c r="K5" s="3"/>
      <c r="L5" s="3"/>
      <c r="M5" s="3"/>
      <c r="N5" s="43"/>
    </row>
    <row r="6" spans="1:14" x14ac:dyDescent="0.25">
      <c r="A6" s="32"/>
      <c r="B6" s="3"/>
      <c r="C6" s="18"/>
      <c r="D6" s="3"/>
      <c r="E6" s="3"/>
      <c r="F6" s="3"/>
      <c r="G6" s="3"/>
      <c r="H6" s="3"/>
      <c r="I6" s="10" t="str">
        <f t="shared" ref="I6" si="1">IF(B6="Création CDI ou titulaire",ROUND((46387-C6)/365*H6,0),IF(H6&lt;&gt;"",ROUND((MIN(C6+G6*365,46387)-C6)/365*H6,0),""))</f>
        <v/>
      </c>
      <c r="J6" s="3"/>
      <c r="K6" s="3"/>
      <c r="L6" s="3"/>
      <c r="M6" s="3"/>
      <c r="N6" s="43"/>
    </row>
  </sheetData>
  <dataValidations count="2">
    <dataValidation type="list" allowBlank="1" showInputMessage="1" showErrorMessage="1" sqref="J3:J6 D3:D6" xr:uid="{83129201-C7F6-4FE0-AB11-BA5C8E043F76}">
      <formula1>"Oui, Non"</formula1>
    </dataValidation>
    <dataValidation type="list" allowBlank="1" showInputMessage="1" showErrorMessage="1" sqref="B3:B6" xr:uid="{C555CD7B-C20C-40C9-B58C-ABA60E6D8FCF}">
      <formula1>"Création ou reconduction CDD, Alternant, Création CDI ou titulaire"</formula1>
    </dataValidation>
  </dataValidations>
  <hyperlinks>
    <hyperlink ref="A1" location="Notice!A1" display="Retour Notice" xr:uid="{C8D8FE11-E3CB-403F-A0B0-56BF7015A5D8}"/>
  </hyperlink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36A81C7-6D17-40B2-BA25-A5E2BEA9CCD8}">
            <xm:f>AND(C3&lt;&gt;"",C3&lt;Notice!$C$12)</xm:f>
            <x14:dxf>
              <fill>
                <patternFill>
                  <bgColor rgb="FFFF0000"/>
                </patternFill>
              </fill>
            </x14:dxf>
          </x14:cfRule>
          <x14:cfRule type="expression" priority="21" id="{00000000-000E-0000-0200-000012000000}">
            <xm:f>AND(C3&lt;&gt;"",C3&gt;=Notice!$C$12)</xm:f>
            <x14:dxf>
              <fill>
                <patternFill>
                  <bgColor theme="9"/>
                </patternFill>
              </fill>
            </x14:dxf>
          </x14:cfRule>
          <xm:sqref>A3:A6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49897-C34F-4C9D-B5EE-03E0D1D5A38D}">
  <sheetPr>
    <tabColor theme="4" tint="0.39997558519241921"/>
  </sheetPr>
  <dimension ref="A1:N10"/>
  <sheetViews>
    <sheetView zoomScale="85" zoomScaleNormal="85" workbookViewId="0">
      <selection activeCell="P3" sqref="P3"/>
    </sheetView>
  </sheetViews>
  <sheetFormatPr baseColWidth="10" defaultColWidth="11.42578125" defaultRowHeight="15" x14ac:dyDescent="0.25"/>
  <cols>
    <col min="1" max="1" width="18.85546875" customWidth="1"/>
    <col min="2" max="2" width="22.7109375" customWidth="1"/>
    <col min="3" max="3" width="31.7109375" customWidth="1"/>
    <col min="4" max="4" width="25.140625" customWidth="1"/>
    <col min="5" max="5" width="21.5703125" customWidth="1"/>
    <col min="6" max="6" width="17.7109375" customWidth="1"/>
    <col min="7" max="7" width="22.5703125" customWidth="1"/>
    <col min="8" max="8" width="28.7109375" customWidth="1"/>
    <col min="9" max="9" width="10.42578125" customWidth="1"/>
    <col min="10" max="10" width="19.85546875" customWidth="1"/>
    <col min="11" max="11" width="17" customWidth="1"/>
    <col min="12" max="12" width="34" customWidth="1"/>
    <col min="13" max="13" width="17.42578125" customWidth="1"/>
    <col min="14" max="14" width="25.42578125" customWidth="1"/>
  </cols>
  <sheetData>
    <row r="1" spans="1:14" ht="38.25" customHeight="1" thickBot="1" x14ac:dyDescent="0.35">
      <c r="A1" s="20" t="s">
        <v>13</v>
      </c>
      <c r="B1" s="59" t="s">
        <v>46</v>
      </c>
      <c r="C1" s="60"/>
      <c r="D1" s="60"/>
      <c r="E1" s="60"/>
      <c r="F1" s="61"/>
      <c r="G1" s="50" t="s">
        <v>47</v>
      </c>
      <c r="H1" s="49"/>
      <c r="I1" s="49"/>
      <c r="J1" s="49"/>
      <c r="K1" s="49"/>
      <c r="L1" s="29" t="s">
        <v>48</v>
      </c>
      <c r="M1" s="49"/>
      <c r="N1" s="49"/>
    </row>
    <row r="2" spans="1:14" ht="63" customHeight="1" thickBot="1" x14ac:dyDescent="0.3">
      <c r="A2" s="22" t="s">
        <v>31</v>
      </c>
      <c r="B2" s="25" t="s">
        <v>49</v>
      </c>
      <c r="C2" s="26" t="s">
        <v>50</v>
      </c>
      <c r="D2" s="26" t="s">
        <v>24</v>
      </c>
      <c r="E2" s="26" t="s">
        <v>25</v>
      </c>
      <c r="F2" s="41" t="s">
        <v>51</v>
      </c>
      <c r="G2" s="23" t="s">
        <v>52</v>
      </c>
      <c r="H2" s="28" t="s">
        <v>53</v>
      </c>
      <c r="I2" s="28" t="s">
        <v>54</v>
      </c>
      <c r="J2" s="28" t="s">
        <v>55</v>
      </c>
      <c r="K2" s="28" t="s">
        <v>56</v>
      </c>
      <c r="L2" s="28" t="s">
        <v>57</v>
      </c>
      <c r="M2" s="28" t="s">
        <v>58</v>
      </c>
      <c r="N2" s="24" t="s">
        <v>44</v>
      </c>
    </row>
    <row r="3" spans="1:14" x14ac:dyDescent="0.25">
      <c r="A3" s="32"/>
      <c r="B3" s="30"/>
      <c r="C3" s="3"/>
      <c r="D3" s="3"/>
      <c r="E3" s="3"/>
      <c r="F3" s="31"/>
      <c r="G3" s="18"/>
      <c r="H3" s="3"/>
      <c r="I3" s="3"/>
      <c r="J3" s="3"/>
      <c r="K3" s="9" t="str">
        <f t="shared" ref="K3:K10" si="0">IF(J3="","",J3*I3)</f>
        <v/>
      </c>
      <c r="L3" s="3"/>
      <c r="M3" s="3"/>
      <c r="N3" s="3"/>
    </row>
    <row r="4" spans="1:14" x14ac:dyDescent="0.25">
      <c r="A4" s="32"/>
      <c r="B4" s="30"/>
      <c r="C4" s="3"/>
      <c r="D4" s="3"/>
      <c r="E4" s="3"/>
      <c r="F4" s="31"/>
      <c r="G4" s="18"/>
      <c r="H4" s="3"/>
      <c r="I4" s="3"/>
      <c r="J4" s="3"/>
      <c r="K4" s="9" t="str">
        <f t="shared" si="0"/>
        <v/>
      </c>
      <c r="L4" s="3"/>
      <c r="M4" s="3"/>
      <c r="N4" s="3"/>
    </row>
    <row r="5" spans="1:14" x14ac:dyDescent="0.25">
      <c r="A5" s="32"/>
      <c r="B5" s="30"/>
      <c r="C5" s="3"/>
      <c r="D5" s="3"/>
      <c r="E5" s="3"/>
      <c r="F5" s="31"/>
      <c r="G5" s="3"/>
      <c r="H5" s="3"/>
      <c r="I5" s="3"/>
      <c r="J5" s="3"/>
      <c r="K5" s="9" t="str">
        <f t="shared" si="0"/>
        <v/>
      </c>
      <c r="L5" s="3"/>
      <c r="M5" s="3"/>
      <c r="N5" s="3"/>
    </row>
    <row r="6" spans="1:14" x14ac:dyDescent="0.25">
      <c r="A6" s="32"/>
      <c r="B6" s="30"/>
      <c r="C6" s="3"/>
      <c r="D6" s="3"/>
      <c r="E6" s="3"/>
      <c r="F6" s="31"/>
      <c r="G6" s="3"/>
      <c r="H6" s="3"/>
      <c r="I6" s="3"/>
      <c r="J6" s="3"/>
      <c r="K6" s="9" t="str">
        <f t="shared" si="0"/>
        <v/>
      </c>
      <c r="L6" s="3"/>
      <c r="M6" s="3"/>
      <c r="N6" s="3"/>
    </row>
    <row r="7" spans="1:14" x14ac:dyDescent="0.25">
      <c r="A7" s="32"/>
      <c r="B7" s="30"/>
      <c r="C7" s="3"/>
      <c r="D7" s="3"/>
      <c r="E7" s="3"/>
      <c r="F7" s="31"/>
      <c r="G7" s="3"/>
      <c r="H7" s="3"/>
      <c r="I7" s="3"/>
      <c r="J7" s="3"/>
      <c r="K7" s="9" t="str">
        <f t="shared" si="0"/>
        <v/>
      </c>
      <c r="L7" s="3"/>
      <c r="M7" s="3"/>
      <c r="N7" s="3"/>
    </row>
    <row r="8" spans="1:14" x14ac:dyDescent="0.25">
      <c r="A8" s="32"/>
      <c r="B8" s="30"/>
      <c r="C8" s="3"/>
      <c r="D8" s="3"/>
      <c r="E8" s="3"/>
      <c r="F8" s="31"/>
      <c r="G8" s="3"/>
      <c r="H8" s="3"/>
      <c r="I8" s="3"/>
      <c r="J8" s="3"/>
      <c r="K8" s="9" t="str">
        <f t="shared" si="0"/>
        <v/>
      </c>
      <c r="L8" s="3"/>
      <c r="M8" s="3"/>
      <c r="N8" s="3"/>
    </row>
    <row r="9" spans="1:14" x14ac:dyDescent="0.25">
      <c r="A9" s="32"/>
      <c r="B9" s="30"/>
      <c r="C9" s="3"/>
      <c r="D9" s="3"/>
      <c r="E9" s="3"/>
      <c r="F9" s="31"/>
      <c r="G9" s="3"/>
      <c r="H9" s="3"/>
      <c r="I9" s="3"/>
      <c r="J9" s="3"/>
      <c r="K9" s="9" t="str">
        <f t="shared" si="0"/>
        <v/>
      </c>
      <c r="L9" s="3"/>
      <c r="M9" s="3"/>
      <c r="N9" s="3"/>
    </row>
    <row r="10" spans="1:14" x14ac:dyDescent="0.25">
      <c r="A10" s="32"/>
      <c r="B10" s="44"/>
      <c r="C10" s="3"/>
      <c r="D10" s="3"/>
      <c r="E10" s="3"/>
      <c r="F10" s="46"/>
      <c r="G10" s="45"/>
      <c r="H10" s="3"/>
      <c r="I10" s="45"/>
      <c r="J10" s="45"/>
      <c r="K10" s="47" t="str">
        <f t="shared" si="0"/>
        <v/>
      </c>
      <c r="L10" s="45"/>
      <c r="M10" s="45"/>
      <c r="N10" s="45"/>
    </row>
  </sheetData>
  <mergeCells count="1">
    <mergeCell ref="B1:F1"/>
  </mergeCells>
  <dataValidations count="1">
    <dataValidation type="list" allowBlank="1" showInputMessage="1" showErrorMessage="1" sqref="M3:M10 F3:F10" xr:uid="{4DBD006B-7385-46E9-87CB-5B00F9DEBB4E}">
      <formula1>"Oui, Non"</formula1>
    </dataValidation>
  </dataValidations>
  <hyperlinks>
    <hyperlink ref="A1" location="Notice!A1" display="Retour Notice" xr:uid="{144599A2-8021-4312-9C7B-86251AC55BCE}"/>
  </hyperlink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00000000-000E-0000-0300-000013000000}">
            <xm:f>AND(G3&lt;&gt;"",G3&lt;Notice!$C$12)</xm:f>
            <x14:dxf>
              <fill>
                <patternFill>
                  <bgColor rgb="FFFF0000"/>
                </patternFill>
              </fill>
            </x14:dxf>
          </x14:cfRule>
          <x14:cfRule type="expression" priority="20" id="{00000000-000E-0000-0300-000014000000}">
            <xm:f>AND(G3&lt;&gt;"",G3&gt;=Notice!$C$12)</xm:f>
            <x14:dxf>
              <fill>
                <patternFill>
                  <bgColor theme="9"/>
                </patternFill>
              </fill>
            </x14:dxf>
          </x14:cfRule>
          <xm:sqref>A3:A10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3BE8C-2EC9-498B-AF01-81AB2A8038BB}">
  <sheetPr>
    <tabColor theme="4" tint="0.39997558519241921"/>
  </sheetPr>
  <dimension ref="A1:P10"/>
  <sheetViews>
    <sheetView zoomScale="87" zoomScaleNormal="100" workbookViewId="0">
      <selection activeCell="D17" sqref="D17"/>
    </sheetView>
  </sheetViews>
  <sheetFormatPr baseColWidth="10" defaultColWidth="11.42578125" defaultRowHeight="15" x14ac:dyDescent="0.25"/>
  <cols>
    <col min="1" max="1" width="18.28515625" customWidth="1"/>
    <col min="2" max="2" width="19.85546875" customWidth="1"/>
    <col min="3" max="3" width="31.140625" customWidth="1"/>
    <col min="4" max="4" width="21.7109375" customWidth="1"/>
    <col min="5" max="5" width="15.7109375" customWidth="1"/>
    <col min="6" max="6" width="16.5703125" customWidth="1"/>
    <col min="7" max="7" width="28.42578125" customWidth="1"/>
    <col min="8" max="8" width="19.5703125" customWidth="1"/>
    <col min="9" max="9" width="33" customWidth="1"/>
    <col min="11" max="11" width="16.42578125" customWidth="1"/>
    <col min="12" max="12" width="17" customWidth="1"/>
    <col min="13" max="13" width="35.7109375" customWidth="1"/>
    <col min="14" max="14" width="17.42578125" customWidth="1"/>
    <col min="15" max="15" width="26.5703125" customWidth="1"/>
    <col min="16" max="16" width="36.5703125" customWidth="1"/>
  </cols>
  <sheetData>
    <row r="1" spans="1:16" ht="64.5" customHeight="1" thickBot="1" x14ac:dyDescent="0.35">
      <c r="A1" s="20" t="s">
        <v>13</v>
      </c>
      <c r="B1" s="62" t="s">
        <v>46</v>
      </c>
      <c r="C1" s="63"/>
      <c r="D1" s="63"/>
      <c r="E1" s="63"/>
      <c r="F1" s="64"/>
      <c r="G1" s="51" t="s">
        <v>59</v>
      </c>
      <c r="H1" s="29" t="s">
        <v>60</v>
      </c>
      <c r="M1" s="29" t="s">
        <v>61</v>
      </c>
    </row>
    <row r="2" spans="1:16" s="1" customFormat="1" ht="63" customHeight="1" thickBot="1" x14ac:dyDescent="0.3">
      <c r="A2" s="19" t="s">
        <v>31</v>
      </c>
      <c r="B2" s="25" t="s">
        <v>49</v>
      </c>
      <c r="C2" s="26" t="s">
        <v>62</v>
      </c>
      <c r="D2" s="26" t="s">
        <v>24</v>
      </c>
      <c r="E2" s="26" t="s">
        <v>25</v>
      </c>
      <c r="F2" s="27" t="s">
        <v>51</v>
      </c>
      <c r="G2" s="23" t="s">
        <v>63</v>
      </c>
      <c r="H2" s="28" t="s">
        <v>64</v>
      </c>
      <c r="I2" s="28" t="s">
        <v>65</v>
      </c>
      <c r="J2" s="28" t="s">
        <v>54</v>
      </c>
      <c r="K2" s="28" t="s">
        <v>55</v>
      </c>
      <c r="L2" s="28" t="s">
        <v>56</v>
      </c>
      <c r="M2" s="28" t="s">
        <v>57</v>
      </c>
      <c r="N2" s="28" t="s">
        <v>58</v>
      </c>
      <c r="O2" s="28" t="s">
        <v>66</v>
      </c>
      <c r="P2" s="24" t="s">
        <v>44</v>
      </c>
    </row>
    <row r="3" spans="1:16" x14ac:dyDescent="0.25">
      <c r="A3" s="32"/>
      <c r="B3" s="30"/>
      <c r="C3" s="3"/>
      <c r="D3" s="3"/>
      <c r="E3" s="3"/>
      <c r="F3" s="31"/>
      <c r="G3" s="18"/>
      <c r="H3" s="3"/>
      <c r="I3" s="3"/>
      <c r="J3" s="3"/>
      <c r="K3" s="3"/>
      <c r="L3" s="9" t="str">
        <f t="shared" ref="L3:L10" si="0">IF(K3="","",K3*J3)</f>
        <v/>
      </c>
      <c r="M3" s="3"/>
      <c r="N3" s="3"/>
      <c r="O3" s="3"/>
      <c r="P3" s="3"/>
    </row>
    <row r="4" spans="1:16" x14ac:dyDescent="0.25">
      <c r="A4" s="32"/>
      <c r="B4" s="30"/>
      <c r="C4" s="3"/>
      <c r="D4" s="3"/>
      <c r="E4" s="3"/>
      <c r="F4" s="31"/>
      <c r="G4" s="18"/>
      <c r="H4" s="3"/>
      <c r="I4" s="3"/>
      <c r="J4" s="3"/>
      <c r="K4" s="3"/>
      <c r="L4" s="9" t="str">
        <f t="shared" si="0"/>
        <v/>
      </c>
      <c r="M4" s="3"/>
      <c r="N4" s="3"/>
      <c r="O4" s="3"/>
      <c r="P4" s="3"/>
    </row>
    <row r="5" spans="1:16" x14ac:dyDescent="0.25">
      <c r="A5" s="32"/>
      <c r="B5" s="30"/>
      <c r="C5" s="3"/>
      <c r="D5" s="3"/>
      <c r="E5" s="3"/>
      <c r="F5" s="31"/>
      <c r="G5" s="3"/>
      <c r="H5" s="3"/>
      <c r="I5" s="3"/>
      <c r="J5" s="3"/>
      <c r="K5" s="3"/>
      <c r="L5" s="9" t="str">
        <f t="shared" si="0"/>
        <v/>
      </c>
      <c r="M5" s="3"/>
      <c r="N5" s="3"/>
      <c r="O5" s="3"/>
      <c r="P5" s="3"/>
    </row>
    <row r="6" spans="1:16" x14ac:dyDescent="0.25">
      <c r="A6" s="32"/>
      <c r="B6" s="30"/>
      <c r="C6" s="3"/>
      <c r="D6" s="3"/>
      <c r="E6" s="3"/>
      <c r="F6" s="31"/>
      <c r="G6" s="3"/>
      <c r="H6" s="3"/>
      <c r="I6" s="3"/>
      <c r="J6" s="3"/>
      <c r="K6" s="3"/>
      <c r="L6" s="9" t="str">
        <f t="shared" si="0"/>
        <v/>
      </c>
      <c r="M6" s="3"/>
      <c r="N6" s="3"/>
      <c r="O6" s="3"/>
      <c r="P6" s="3"/>
    </row>
    <row r="7" spans="1:16" x14ac:dyDescent="0.25">
      <c r="A7" s="32"/>
      <c r="B7" s="30"/>
      <c r="C7" s="3"/>
      <c r="D7" s="3"/>
      <c r="E7" s="3"/>
      <c r="F7" s="31"/>
      <c r="G7" s="3"/>
      <c r="H7" s="3"/>
      <c r="I7" s="3"/>
      <c r="J7" s="3"/>
      <c r="K7" s="3"/>
      <c r="L7" s="9" t="str">
        <f t="shared" si="0"/>
        <v/>
      </c>
      <c r="M7" s="3"/>
      <c r="N7" s="3"/>
      <c r="O7" s="3"/>
      <c r="P7" s="3"/>
    </row>
    <row r="8" spans="1:16" x14ac:dyDescent="0.25">
      <c r="A8" s="32"/>
      <c r="B8" s="30"/>
      <c r="C8" s="3"/>
      <c r="D8" s="3"/>
      <c r="E8" s="3"/>
      <c r="F8" s="31"/>
      <c r="G8" s="3"/>
      <c r="H8" s="3"/>
      <c r="I8" s="3"/>
      <c r="J8" s="3"/>
      <c r="K8" s="3"/>
      <c r="L8" s="9" t="str">
        <f t="shared" si="0"/>
        <v/>
      </c>
      <c r="M8" s="3"/>
      <c r="N8" s="3"/>
      <c r="O8" s="3"/>
      <c r="P8" s="3"/>
    </row>
    <row r="9" spans="1:16" x14ac:dyDescent="0.25">
      <c r="A9" s="32"/>
      <c r="B9" s="30"/>
      <c r="C9" s="3"/>
      <c r="D9" s="3"/>
      <c r="E9" s="3"/>
      <c r="F9" s="31"/>
      <c r="G9" s="3"/>
      <c r="H9" s="3"/>
      <c r="I9" s="3"/>
      <c r="J9" s="3"/>
      <c r="K9" s="3"/>
      <c r="L9" s="9" t="str">
        <f t="shared" si="0"/>
        <v/>
      </c>
      <c r="M9" s="3"/>
      <c r="N9" s="3"/>
      <c r="O9" s="3"/>
      <c r="P9" s="3"/>
    </row>
    <row r="10" spans="1:16" x14ac:dyDescent="0.25">
      <c r="A10" s="32"/>
      <c r="B10" s="44"/>
      <c r="C10" s="3"/>
      <c r="D10" s="3"/>
      <c r="E10" s="3"/>
      <c r="F10" s="46"/>
      <c r="G10" s="45"/>
      <c r="H10" s="45"/>
      <c r="I10" s="3"/>
      <c r="J10" s="45"/>
      <c r="K10" s="45"/>
      <c r="L10" s="47" t="str">
        <f t="shared" si="0"/>
        <v/>
      </c>
      <c r="M10" s="45"/>
      <c r="N10" s="45"/>
      <c r="O10" s="45"/>
      <c r="P10" s="45"/>
    </row>
  </sheetData>
  <mergeCells count="1">
    <mergeCell ref="B1:F1"/>
  </mergeCells>
  <dataValidations count="1">
    <dataValidation type="list" allowBlank="1" showInputMessage="1" showErrorMessage="1" sqref="H3:H10 F3:F10 N3:N10" xr:uid="{19B5DD7C-B342-4102-8C5D-C72B5B3DF76C}">
      <formula1>"Oui, Non"</formula1>
    </dataValidation>
  </dataValidations>
  <hyperlinks>
    <hyperlink ref="A1" location="Notice!A1" display="Retour Notice" xr:uid="{A307FB85-E803-4D59-9F53-12F5E19DB54A}"/>
  </hyperlink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00000000-000E-0000-0400-000015000000}">
            <xm:f>AND(G3&lt;&gt;"",G3&lt;Notice!$C$12)</xm:f>
            <x14:dxf>
              <fill>
                <patternFill>
                  <bgColor rgb="FFFF0000"/>
                </patternFill>
              </fill>
            </x14:dxf>
          </x14:cfRule>
          <x14:cfRule type="expression" priority="22" id="{00000000-000E-0000-0400-000016000000}">
            <xm:f>AND(G3&lt;&gt;"",G3&gt;=Notice!$C$12)</xm:f>
            <x14:dxf>
              <fill>
                <patternFill>
                  <bgColor theme="9"/>
                </patternFill>
              </fill>
            </x14:dxf>
          </x14:cfRule>
          <xm:sqref>A3:A10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554F9-8D14-4E53-B7AE-1C32F1E3EDED}">
  <sheetPr>
    <tabColor theme="4" tint="0.39997558519241921"/>
  </sheetPr>
  <dimension ref="A1:Q10"/>
  <sheetViews>
    <sheetView zoomScale="87" zoomScaleNormal="70" workbookViewId="0">
      <selection activeCell="A3" sqref="A3"/>
    </sheetView>
  </sheetViews>
  <sheetFormatPr baseColWidth="10" defaultColWidth="11.42578125" defaultRowHeight="15" x14ac:dyDescent="0.25"/>
  <cols>
    <col min="1" max="1" width="22.140625" customWidth="1"/>
    <col min="2" max="2" width="22.7109375" customWidth="1"/>
    <col min="3" max="3" width="32.28515625" customWidth="1"/>
    <col min="4" max="4" width="25.140625" customWidth="1"/>
    <col min="5" max="5" width="15" customWidth="1"/>
    <col min="6" max="6" width="16.28515625" customWidth="1"/>
    <col min="7" max="7" width="27.140625" customWidth="1"/>
    <col min="8" max="8" width="18.28515625" customWidth="1"/>
    <col min="9" max="9" width="20.7109375" customWidth="1"/>
    <col min="10" max="10" width="24.5703125" customWidth="1"/>
    <col min="11" max="11" width="13.7109375" customWidth="1"/>
    <col min="12" max="12" width="12.5703125" customWidth="1"/>
    <col min="13" max="13" width="16.7109375" customWidth="1"/>
    <col min="14" max="14" width="39.28515625" customWidth="1"/>
    <col min="15" max="15" width="17.42578125" customWidth="1"/>
    <col min="16" max="16" width="29" customWidth="1"/>
    <col min="17" max="17" width="26.7109375" customWidth="1"/>
  </cols>
  <sheetData>
    <row r="1" spans="1:17" ht="49.9" customHeight="1" thickBot="1" x14ac:dyDescent="0.35">
      <c r="A1" s="20" t="s">
        <v>13</v>
      </c>
      <c r="B1" s="62" t="s">
        <v>46</v>
      </c>
      <c r="C1" s="63"/>
      <c r="D1" s="63"/>
      <c r="E1" s="63"/>
      <c r="F1" s="64"/>
      <c r="G1" s="48" t="s">
        <v>67</v>
      </c>
      <c r="I1" s="29" t="s">
        <v>60</v>
      </c>
      <c r="N1" s="29" t="s">
        <v>68</v>
      </c>
    </row>
    <row r="2" spans="1:17" ht="90" thickBot="1" x14ac:dyDescent="0.3">
      <c r="A2" s="19" t="s">
        <v>69</v>
      </c>
      <c r="B2" s="25" t="s">
        <v>49</v>
      </c>
      <c r="C2" s="26" t="s">
        <v>23</v>
      </c>
      <c r="D2" s="26" t="s">
        <v>24</v>
      </c>
      <c r="E2" s="26" t="s">
        <v>25</v>
      </c>
      <c r="F2" s="27" t="s">
        <v>51</v>
      </c>
      <c r="G2" s="23" t="s">
        <v>70</v>
      </c>
      <c r="H2" s="28" t="s">
        <v>71</v>
      </c>
      <c r="I2" s="28" t="s">
        <v>64</v>
      </c>
      <c r="J2" s="28" t="s">
        <v>72</v>
      </c>
      <c r="K2" s="28" t="s">
        <v>73</v>
      </c>
      <c r="L2" s="28" t="s">
        <v>74</v>
      </c>
      <c r="M2" s="28" t="s">
        <v>75</v>
      </c>
      <c r="N2" s="28" t="s">
        <v>76</v>
      </c>
      <c r="O2" s="28" t="s">
        <v>58</v>
      </c>
      <c r="P2" s="28" t="s">
        <v>66</v>
      </c>
      <c r="Q2" s="24" t="s">
        <v>44</v>
      </c>
    </row>
    <row r="3" spans="1:17" x14ac:dyDescent="0.25">
      <c r="A3" s="32"/>
      <c r="B3" s="30"/>
      <c r="C3" s="3"/>
      <c r="D3" s="3"/>
      <c r="E3" s="3"/>
      <c r="F3" s="31"/>
      <c r="G3" s="18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2"/>
      <c r="B4" s="30"/>
      <c r="C4" s="3"/>
      <c r="D4" s="3"/>
      <c r="E4" s="3"/>
      <c r="F4" s="31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2"/>
      <c r="B5" s="30"/>
      <c r="C5" s="3"/>
      <c r="D5" s="3"/>
      <c r="E5" s="3"/>
      <c r="F5" s="31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2"/>
      <c r="B6" s="30"/>
      <c r="C6" s="3"/>
      <c r="D6" s="3"/>
      <c r="E6" s="3"/>
      <c r="F6" s="31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2"/>
      <c r="B7" s="30"/>
      <c r="C7" s="3"/>
      <c r="D7" s="3"/>
      <c r="E7" s="3"/>
      <c r="F7" s="31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2"/>
      <c r="B8" s="30"/>
      <c r="C8" s="3"/>
      <c r="D8" s="3"/>
      <c r="E8" s="3"/>
      <c r="F8" s="31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2"/>
      <c r="B9" s="30"/>
      <c r="C9" s="3"/>
      <c r="D9" s="3"/>
      <c r="E9" s="3"/>
      <c r="F9" s="31"/>
      <c r="G9" s="18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2"/>
      <c r="B10" s="44"/>
      <c r="C10" s="3"/>
      <c r="D10" s="3"/>
      <c r="E10" s="3"/>
      <c r="F10" s="46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</sheetData>
  <mergeCells count="1">
    <mergeCell ref="B1:F1"/>
  </mergeCells>
  <dataValidations count="3">
    <dataValidation type="list" allowBlank="1" showInputMessage="1" showErrorMessage="1" sqref="O3:O10 F3:F10 H3:I10" xr:uid="{BA98CE80-2C35-4596-8999-F460E09FDB36}">
      <formula1>"Oui, Non"</formula1>
    </dataValidation>
    <dataValidation type="list" allowBlank="1" showInputMessage="1" showErrorMessage="1" sqref="J3:J10" xr:uid="{54BC218F-1F5D-48EA-8582-0DD98F6FA352}">
      <formula1>"MOE Rénovation Globale, MOE Isolation, MOE Rénovation CVC, Autre"</formula1>
    </dataValidation>
    <dataValidation type="list" allowBlank="1" showInputMessage="1" showErrorMessage="1" sqref="K3:K10" xr:uid="{F22C3690-96A3-4BC4-8ED2-F81C13BB8B8A}">
      <formula1>"-40%, -60%"</formula1>
    </dataValidation>
  </dataValidations>
  <hyperlinks>
    <hyperlink ref="A1" location="Notice!A1" display="Retour Notice" xr:uid="{2D6F5F94-1674-4C05-AD1E-9F3DE48AD36B}"/>
  </hyperlink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00000000-000E-0000-0500-000017000000}">
            <xm:f>AND(G3&lt;&gt;"",G3&lt;Notice!$C$12)</xm:f>
            <x14:dxf>
              <fill>
                <patternFill>
                  <bgColor rgb="FFFF0000"/>
                </patternFill>
              </fill>
            </x14:dxf>
          </x14:cfRule>
          <x14:cfRule type="expression" priority="24" id="{00000000-000E-0000-0500-000018000000}">
            <xm:f>AND(G3&lt;&gt;"",G3&gt;=Notice!$C$12)</xm:f>
            <x14:dxf>
              <fill>
                <patternFill>
                  <bgColor theme="9"/>
                </patternFill>
              </fill>
            </x14:dxf>
          </x14:cfRule>
          <xm:sqref>A3:A10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23D0B-3981-4B30-8859-FD99C067B6EA}">
  <sheetPr>
    <tabColor theme="4" tint="0.39997558519241921"/>
  </sheetPr>
  <dimension ref="A1:P10"/>
  <sheetViews>
    <sheetView topLeftCell="B1" zoomScale="64" zoomScaleNormal="85" workbookViewId="0">
      <selection activeCell="A4" sqref="A4"/>
    </sheetView>
  </sheetViews>
  <sheetFormatPr baseColWidth="10" defaultColWidth="11.42578125" defaultRowHeight="15" x14ac:dyDescent="0.25"/>
  <cols>
    <col min="1" max="1" width="18.28515625" customWidth="1"/>
    <col min="2" max="2" width="22.7109375" customWidth="1"/>
    <col min="3" max="3" width="32.28515625" customWidth="1"/>
    <col min="4" max="4" width="25.140625" customWidth="1"/>
    <col min="5" max="5" width="15.28515625" customWidth="1"/>
    <col min="6" max="6" width="16.42578125" customWidth="1"/>
    <col min="7" max="7" width="24.7109375" customWidth="1"/>
    <col min="8" max="8" width="19.7109375" customWidth="1"/>
    <col min="10" max="10" width="19.85546875" customWidth="1"/>
    <col min="11" max="11" width="17" customWidth="1"/>
    <col min="12" max="12" width="23.5703125" customWidth="1"/>
    <col min="13" max="13" width="28.140625" customWidth="1"/>
    <col min="14" max="14" width="17.42578125" customWidth="1"/>
    <col min="15" max="15" width="26.5703125" customWidth="1"/>
    <col min="16" max="16" width="30" customWidth="1"/>
  </cols>
  <sheetData>
    <row r="1" spans="1:16" ht="46.15" customHeight="1" thickBot="1" x14ac:dyDescent="0.4">
      <c r="A1" s="20" t="s">
        <v>13</v>
      </c>
      <c r="B1" s="62" t="s">
        <v>46</v>
      </c>
      <c r="C1" s="63"/>
      <c r="D1" s="63"/>
      <c r="E1" s="63"/>
      <c r="F1" s="64"/>
      <c r="G1" s="52" t="s">
        <v>77</v>
      </c>
      <c r="L1" s="29" t="s">
        <v>78</v>
      </c>
    </row>
    <row r="2" spans="1:16" ht="64.5" thickBot="1" x14ac:dyDescent="0.3">
      <c r="A2" s="19" t="s">
        <v>31</v>
      </c>
      <c r="B2" s="25" t="s">
        <v>49</v>
      </c>
      <c r="C2" s="26" t="s">
        <v>23</v>
      </c>
      <c r="D2" s="26" t="s">
        <v>24</v>
      </c>
      <c r="E2" s="26" t="s">
        <v>25</v>
      </c>
      <c r="F2" s="27" t="s">
        <v>51</v>
      </c>
      <c r="G2" s="23" t="s">
        <v>63</v>
      </c>
      <c r="H2" s="28" t="s">
        <v>79</v>
      </c>
      <c r="I2" s="28" t="s">
        <v>54</v>
      </c>
      <c r="J2" s="28" t="s">
        <v>55</v>
      </c>
      <c r="K2" s="28" t="s">
        <v>56</v>
      </c>
      <c r="L2" s="28" t="s">
        <v>80</v>
      </c>
      <c r="M2" s="28" t="s">
        <v>81</v>
      </c>
      <c r="N2" s="28" t="s">
        <v>58</v>
      </c>
      <c r="O2" s="28" t="s">
        <v>66</v>
      </c>
      <c r="P2" s="24" t="s">
        <v>44</v>
      </c>
    </row>
    <row r="3" spans="1:16" x14ac:dyDescent="0.25">
      <c r="A3" s="32"/>
      <c r="B3" s="30"/>
      <c r="C3" s="3"/>
      <c r="D3" s="3"/>
      <c r="E3" s="3"/>
      <c r="F3" s="31"/>
      <c r="G3" s="33"/>
      <c r="H3" s="3"/>
      <c r="I3" s="3"/>
      <c r="J3" s="3"/>
      <c r="K3" s="9" t="str">
        <f t="shared" ref="K3:K10" si="0">IF(J3="","",J3*I3)</f>
        <v/>
      </c>
      <c r="L3" s="3"/>
      <c r="M3" s="3"/>
      <c r="N3" s="3"/>
      <c r="O3" s="3"/>
      <c r="P3" s="3"/>
    </row>
    <row r="4" spans="1:16" x14ac:dyDescent="0.25">
      <c r="A4" s="32"/>
      <c r="B4" s="30"/>
      <c r="C4" s="3"/>
      <c r="D4" s="3"/>
      <c r="E4" s="3"/>
      <c r="F4" s="31"/>
      <c r="G4" s="30"/>
      <c r="H4" s="3"/>
      <c r="I4" s="3"/>
      <c r="J4" s="3"/>
      <c r="K4" s="9" t="str">
        <f t="shared" si="0"/>
        <v/>
      </c>
      <c r="L4" s="3"/>
      <c r="M4" s="3"/>
      <c r="N4" s="3"/>
      <c r="O4" s="3"/>
      <c r="P4" s="3"/>
    </row>
    <row r="5" spans="1:16" x14ac:dyDescent="0.25">
      <c r="A5" s="32"/>
      <c r="B5" s="30"/>
      <c r="C5" s="3"/>
      <c r="D5" s="3"/>
      <c r="E5" s="3"/>
      <c r="F5" s="31"/>
      <c r="G5" s="30"/>
      <c r="H5" s="3"/>
      <c r="I5" s="3"/>
      <c r="J5" s="3"/>
      <c r="K5" s="9" t="str">
        <f t="shared" si="0"/>
        <v/>
      </c>
      <c r="L5" s="3"/>
      <c r="M5" s="3"/>
      <c r="N5" s="3"/>
      <c r="O5" s="3"/>
      <c r="P5" s="3"/>
    </row>
    <row r="6" spans="1:16" x14ac:dyDescent="0.25">
      <c r="A6" s="32"/>
      <c r="B6" s="30"/>
      <c r="C6" s="3"/>
      <c r="D6" s="3"/>
      <c r="E6" s="3"/>
      <c r="F6" s="31"/>
      <c r="G6" s="30"/>
      <c r="H6" s="3"/>
      <c r="I6" s="3"/>
      <c r="J6" s="3"/>
      <c r="K6" s="9" t="str">
        <f t="shared" si="0"/>
        <v/>
      </c>
      <c r="L6" s="3"/>
      <c r="M6" s="3"/>
      <c r="N6" s="3"/>
      <c r="O6" s="3"/>
      <c r="P6" s="3"/>
    </row>
    <row r="7" spans="1:16" x14ac:dyDescent="0.25">
      <c r="A7" s="32"/>
      <c r="B7" s="30"/>
      <c r="C7" s="3"/>
      <c r="D7" s="3"/>
      <c r="E7" s="3"/>
      <c r="F7" s="31"/>
      <c r="G7" s="30"/>
      <c r="H7" s="3"/>
      <c r="I7" s="3"/>
      <c r="J7" s="3"/>
      <c r="K7" s="9" t="str">
        <f t="shared" si="0"/>
        <v/>
      </c>
      <c r="L7" s="3"/>
      <c r="M7" s="3"/>
      <c r="N7" s="3"/>
      <c r="O7" s="3"/>
      <c r="P7" s="3"/>
    </row>
    <row r="8" spans="1:16" x14ac:dyDescent="0.25">
      <c r="A8" s="32"/>
      <c r="B8" s="30"/>
      <c r="C8" s="3"/>
      <c r="D8" s="3"/>
      <c r="E8" s="3"/>
      <c r="F8" s="31"/>
      <c r="G8" s="30"/>
      <c r="H8" s="3"/>
      <c r="I8" s="3"/>
      <c r="J8" s="3"/>
      <c r="K8" s="9" t="str">
        <f t="shared" si="0"/>
        <v/>
      </c>
      <c r="L8" s="3"/>
      <c r="M8" s="3"/>
      <c r="N8" s="3"/>
      <c r="O8" s="3"/>
      <c r="P8" s="3"/>
    </row>
    <row r="9" spans="1:16" x14ac:dyDescent="0.25">
      <c r="A9" s="32"/>
      <c r="B9" s="30"/>
      <c r="C9" s="3"/>
      <c r="D9" s="3"/>
      <c r="E9" s="3"/>
      <c r="F9" s="31"/>
      <c r="G9" s="30"/>
      <c r="H9" s="3"/>
      <c r="I9" s="3"/>
      <c r="J9" s="3"/>
      <c r="K9" s="9" t="str">
        <f t="shared" si="0"/>
        <v/>
      </c>
      <c r="L9" s="3"/>
      <c r="M9" s="3"/>
      <c r="N9" s="3"/>
      <c r="O9" s="3"/>
      <c r="P9" s="3"/>
    </row>
    <row r="10" spans="1:16" x14ac:dyDescent="0.25">
      <c r="A10" s="32"/>
      <c r="B10" s="44"/>
      <c r="C10" s="3"/>
      <c r="D10" s="3"/>
      <c r="E10" s="3"/>
      <c r="F10" s="46"/>
      <c r="G10" s="44"/>
      <c r="H10" s="3"/>
      <c r="I10" s="45"/>
      <c r="J10" s="45"/>
      <c r="K10" s="47" t="str">
        <f t="shared" si="0"/>
        <v/>
      </c>
      <c r="L10" s="45"/>
      <c r="M10" s="45"/>
      <c r="N10" s="45"/>
      <c r="O10" s="45"/>
      <c r="P10" s="45"/>
    </row>
  </sheetData>
  <mergeCells count="1">
    <mergeCell ref="B1:F1"/>
  </mergeCells>
  <dataValidations count="1">
    <dataValidation type="list" allowBlank="1" showInputMessage="1" showErrorMessage="1" sqref="N3:N10 F3:F10" xr:uid="{6A81A574-FBD4-4AD3-A2A3-DDD240BEEBAD}">
      <formula1>"Oui, Non"</formula1>
    </dataValidation>
  </dataValidations>
  <hyperlinks>
    <hyperlink ref="A1" location="Notice!A1" display="Retour Notice" xr:uid="{38056353-EC87-4C18-B8EF-AAA82D88FD0A}"/>
  </hyperlinks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00000000-000E-0000-0600-000019000000}">
            <xm:f>AND(G3&lt;&gt;"",G3&lt;Notice!$C$12)</xm:f>
            <x14:dxf>
              <fill>
                <patternFill>
                  <bgColor rgb="FFFF0000"/>
                </patternFill>
              </fill>
            </x14:dxf>
          </x14:cfRule>
          <x14:cfRule type="expression" priority="26" id="{00000000-000E-0000-0600-00001A000000}">
            <xm:f>AND(G3&lt;&gt;"",G3&gt;=Notice!$C$12)</xm:f>
            <x14:dxf>
              <fill>
                <patternFill>
                  <bgColor theme="9"/>
                </patternFill>
              </fill>
            </x14:dxf>
          </x14:cfRule>
          <xm:sqref>A3:A10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153A-3A97-4D0C-915B-0A983C6728CD}">
  <sheetPr>
    <tabColor theme="5" tint="0.39997558519241921"/>
  </sheetPr>
  <dimension ref="B3:D19"/>
  <sheetViews>
    <sheetView workbookViewId="0"/>
  </sheetViews>
  <sheetFormatPr baseColWidth="10" defaultColWidth="11.42578125" defaultRowHeight="15" x14ac:dyDescent="0.25"/>
  <cols>
    <col min="4" max="4" width="35.140625" customWidth="1"/>
  </cols>
  <sheetData>
    <row r="3" spans="2:4" x14ac:dyDescent="0.25">
      <c r="B3" t="s">
        <v>3</v>
      </c>
      <c r="D3" s="1"/>
    </row>
    <row r="4" spans="2:4" x14ac:dyDescent="0.25">
      <c r="B4">
        <f>COUNTIF('LOT 1 RH'!A3:A5,)</f>
        <v>0</v>
      </c>
      <c r="C4" t="s">
        <v>82</v>
      </c>
    </row>
    <row r="5" spans="2:4" x14ac:dyDescent="0.25">
      <c r="C5" t="s">
        <v>45</v>
      </c>
    </row>
    <row r="6" spans="2:4" x14ac:dyDescent="0.25">
      <c r="C6" t="s">
        <v>83</v>
      </c>
    </row>
    <row r="7" spans="2:4" x14ac:dyDescent="0.25">
      <c r="C7" t="s">
        <v>84</v>
      </c>
    </row>
    <row r="8" spans="2:4" x14ac:dyDescent="0.25">
      <c r="C8" t="s">
        <v>85</v>
      </c>
    </row>
    <row r="10" spans="2:4" x14ac:dyDescent="0.25">
      <c r="B10" t="s">
        <v>5</v>
      </c>
    </row>
    <row r="17" spans="2:2" x14ac:dyDescent="0.25">
      <c r="B17" t="s">
        <v>7</v>
      </c>
    </row>
    <row r="18" spans="2:2" x14ac:dyDescent="0.25">
      <c r="B18" t="s">
        <v>9</v>
      </c>
    </row>
    <row r="19" spans="2:2" x14ac:dyDescent="0.25">
      <c r="B19" t="s">
        <v>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0EE24-D1C1-4D85-8F5C-6DE4BD29C71F}">
  <dimension ref="C2:H51"/>
  <sheetViews>
    <sheetView workbookViewId="0">
      <selection activeCell="H6" sqref="H6"/>
    </sheetView>
  </sheetViews>
  <sheetFormatPr baseColWidth="10" defaultColWidth="11.42578125" defaultRowHeight="15" x14ac:dyDescent="0.25"/>
  <cols>
    <col min="4" max="6" width="14.85546875" customWidth="1"/>
  </cols>
  <sheetData>
    <row r="2" spans="3:8" ht="45" x14ac:dyDescent="0.25">
      <c r="C2" s="2"/>
      <c r="D2" s="21" t="s">
        <v>86</v>
      </c>
      <c r="E2" s="21" t="s">
        <v>87</v>
      </c>
      <c r="F2" s="21" t="s">
        <v>88</v>
      </c>
      <c r="H2" s="8" t="s">
        <v>89</v>
      </c>
    </row>
    <row r="3" spans="3:8" x14ac:dyDescent="0.25">
      <c r="C3" s="2" t="s">
        <v>90</v>
      </c>
      <c r="D3" s="4">
        <v>45133</v>
      </c>
      <c r="E3" s="4">
        <v>45261</v>
      </c>
      <c r="F3" s="4">
        <v>46387</v>
      </c>
      <c r="H3" s="8" t="str">
        <f>IF('Infos générales'!B12="","",'Infos générales'!B12)</f>
        <v/>
      </c>
    </row>
    <row r="4" spans="3:8" x14ac:dyDescent="0.25">
      <c r="C4" s="2" t="s">
        <v>91</v>
      </c>
      <c r="D4" s="4">
        <v>45234</v>
      </c>
      <c r="E4" s="4">
        <v>45382</v>
      </c>
      <c r="F4" s="4">
        <v>46387</v>
      </c>
      <c r="H4" s="8" t="str">
        <f>IF('Infos générales'!B13="","",'Infos générales'!B13)</f>
        <v/>
      </c>
    </row>
    <row r="5" spans="3:8" x14ac:dyDescent="0.25">
      <c r="C5" s="2" t="s">
        <v>92</v>
      </c>
      <c r="D5" s="4">
        <v>45383</v>
      </c>
      <c r="E5" s="4">
        <v>45535</v>
      </c>
      <c r="F5" s="4">
        <v>46387</v>
      </c>
      <c r="H5" s="8" t="str">
        <f>IF('Infos générales'!B14="","",'Infos générales'!B14)</f>
        <v/>
      </c>
    </row>
    <row r="6" spans="3:8" x14ac:dyDescent="0.25">
      <c r="C6" s="2" t="s">
        <v>93</v>
      </c>
      <c r="D6" s="4">
        <v>45536</v>
      </c>
      <c r="E6" s="4">
        <v>45657</v>
      </c>
      <c r="F6" s="4">
        <v>46387</v>
      </c>
      <c r="H6" s="8" t="str">
        <f>IF('Infos générales'!B15="","",'Infos générales'!B15)</f>
        <v/>
      </c>
    </row>
    <row r="7" spans="3:8" x14ac:dyDescent="0.25">
      <c r="C7" s="2" t="s">
        <v>94</v>
      </c>
      <c r="D7" s="4">
        <v>45658</v>
      </c>
      <c r="E7" s="4">
        <v>45747</v>
      </c>
      <c r="F7" s="4">
        <v>46387</v>
      </c>
      <c r="H7" s="8" t="str">
        <f>IF('Infos générales'!B16="","",'Infos générales'!B16)</f>
        <v/>
      </c>
    </row>
    <row r="8" spans="3:8" x14ac:dyDescent="0.25">
      <c r="C8" s="2" t="s">
        <v>95</v>
      </c>
      <c r="D8" s="4">
        <v>45748</v>
      </c>
      <c r="E8" s="4">
        <v>45900</v>
      </c>
      <c r="F8" s="4">
        <v>46387</v>
      </c>
      <c r="H8" s="8" t="str">
        <f>IF('Infos générales'!B17="","",'Infos générales'!B17)</f>
        <v/>
      </c>
    </row>
    <row r="9" spans="3:8" x14ac:dyDescent="0.25">
      <c r="C9" s="2" t="s">
        <v>96</v>
      </c>
      <c r="D9" s="4">
        <v>45901</v>
      </c>
      <c r="E9" s="4">
        <v>46022</v>
      </c>
      <c r="F9" s="4">
        <v>46387</v>
      </c>
      <c r="H9" s="8" t="str">
        <f>IF('Infos générales'!B18="","",'Infos générales'!B18)</f>
        <v/>
      </c>
    </row>
    <row r="10" spans="3:8" x14ac:dyDescent="0.25">
      <c r="C10" s="2" t="s">
        <v>97</v>
      </c>
      <c r="D10" s="4">
        <v>46023</v>
      </c>
      <c r="E10" s="4">
        <v>46112</v>
      </c>
      <c r="F10" s="4">
        <v>46387</v>
      </c>
      <c r="H10" s="8" t="str">
        <f>IF('Infos générales'!B19="","",'Infos générales'!B19)</f>
        <v/>
      </c>
    </row>
    <row r="11" spans="3:8" x14ac:dyDescent="0.25">
      <c r="H11" s="8" t="str">
        <f>IF('Infos générales'!B20="","",'Infos générales'!B20)</f>
        <v/>
      </c>
    </row>
    <row r="12" spans="3:8" x14ac:dyDescent="0.25">
      <c r="H12" s="8" t="str">
        <f>IF('Infos générales'!B21="","",'Infos générales'!B21)</f>
        <v/>
      </c>
    </row>
    <row r="13" spans="3:8" x14ac:dyDescent="0.25">
      <c r="H13" s="8" t="str">
        <f>IF('Infos générales'!B22="","",'Infos générales'!B22)</f>
        <v/>
      </c>
    </row>
    <row r="14" spans="3:8" x14ac:dyDescent="0.25">
      <c r="H14" s="8" t="str">
        <f>IF('Infos générales'!B23="","",'Infos générales'!B23)</f>
        <v/>
      </c>
    </row>
    <row r="15" spans="3:8" x14ac:dyDescent="0.25">
      <c r="H15" s="8" t="str">
        <f>IF('Infos générales'!B24="","",'Infos générales'!B24)</f>
        <v/>
      </c>
    </row>
    <row r="16" spans="3:8" x14ac:dyDescent="0.25">
      <c r="H16" s="8" t="str">
        <f>IF('Infos générales'!B25="","",'Infos générales'!B25)</f>
        <v/>
      </c>
    </row>
    <row r="17" spans="8:8" x14ac:dyDescent="0.25">
      <c r="H17" s="8"/>
    </row>
    <row r="18" spans="8:8" x14ac:dyDescent="0.25">
      <c r="H18" s="8"/>
    </row>
    <row r="19" spans="8:8" x14ac:dyDescent="0.25">
      <c r="H19" s="8"/>
    </row>
    <row r="20" spans="8:8" x14ac:dyDescent="0.25">
      <c r="H20" s="8"/>
    </row>
    <row r="21" spans="8:8" x14ac:dyDescent="0.25">
      <c r="H21" s="8"/>
    </row>
    <row r="22" spans="8:8" x14ac:dyDescent="0.25">
      <c r="H22" s="8"/>
    </row>
    <row r="23" spans="8:8" x14ac:dyDescent="0.25">
      <c r="H23" s="8"/>
    </row>
    <row r="24" spans="8:8" x14ac:dyDescent="0.25">
      <c r="H24" s="8"/>
    </row>
    <row r="25" spans="8:8" x14ac:dyDescent="0.25">
      <c r="H25" s="8"/>
    </row>
    <row r="26" spans="8:8" x14ac:dyDescent="0.25">
      <c r="H26" s="8"/>
    </row>
    <row r="27" spans="8:8" x14ac:dyDescent="0.25">
      <c r="H27" s="8"/>
    </row>
    <row r="28" spans="8:8" x14ac:dyDescent="0.25">
      <c r="H28" s="8"/>
    </row>
    <row r="29" spans="8:8" x14ac:dyDescent="0.25">
      <c r="H29" s="8"/>
    </row>
    <row r="30" spans="8:8" x14ac:dyDescent="0.25">
      <c r="H30" s="8"/>
    </row>
    <row r="31" spans="8:8" x14ac:dyDescent="0.25">
      <c r="H31" s="8"/>
    </row>
    <row r="32" spans="8:8" x14ac:dyDescent="0.25">
      <c r="H32" s="8"/>
    </row>
    <row r="33" spans="8:8" x14ac:dyDescent="0.25">
      <c r="H33" s="8"/>
    </row>
    <row r="34" spans="8:8" x14ac:dyDescent="0.25">
      <c r="H34" s="8"/>
    </row>
    <row r="35" spans="8:8" x14ac:dyDescent="0.25">
      <c r="H35" s="8"/>
    </row>
    <row r="36" spans="8:8" x14ac:dyDescent="0.25">
      <c r="H36" s="8"/>
    </row>
    <row r="37" spans="8:8" x14ac:dyDescent="0.25">
      <c r="H37" s="8"/>
    </row>
    <row r="38" spans="8:8" x14ac:dyDescent="0.25">
      <c r="H38" s="8"/>
    </row>
    <row r="39" spans="8:8" x14ac:dyDescent="0.25">
      <c r="H39" s="8"/>
    </row>
    <row r="40" spans="8:8" x14ac:dyDescent="0.25">
      <c r="H40" s="8"/>
    </row>
    <row r="41" spans="8:8" x14ac:dyDescent="0.25">
      <c r="H41" s="8"/>
    </row>
    <row r="42" spans="8:8" x14ac:dyDescent="0.25">
      <c r="H42" s="8"/>
    </row>
    <row r="43" spans="8:8" x14ac:dyDescent="0.25">
      <c r="H43" s="8"/>
    </row>
    <row r="44" spans="8:8" x14ac:dyDescent="0.25">
      <c r="H44" s="8"/>
    </row>
    <row r="45" spans="8:8" x14ac:dyDescent="0.25">
      <c r="H45" s="8"/>
    </row>
    <row r="46" spans="8:8" x14ac:dyDescent="0.25">
      <c r="H46" s="8"/>
    </row>
    <row r="47" spans="8:8" x14ac:dyDescent="0.25">
      <c r="H47" s="8"/>
    </row>
    <row r="48" spans="8:8" x14ac:dyDescent="0.25">
      <c r="H48" s="8"/>
    </row>
    <row r="49" spans="8:8" x14ac:dyDescent="0.25">
      <c r="H49" s="8"/>
    </row>
    <row r="50" spans="8:8" x14ac:dyDescent="0.25">
      <c r="H50" s="8"/>
    </row>
    <row r="51" spans="8:8" x14ac:dyDescent="0.25">
      <c r="H51" s="8"/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e21c49c-df4f-4c2e-8a1f-026d1b654fdf" xsi:nil="true"/>
    <lcf76f155ced4ddcb4097134ff3c332f xmlns="6bd6643c-c7ed-4933-8f84-75eb3707bf76">
      <Terms xmlns="http://schemas.microsoft.com/office/infopath/2007/PartnerControls"/>
    </lcf76f155ced4ddcb4097134ff3c332f>
    <SharedWithUsers xmlns="1e21c49c-df4f-4c2e-8a1f-026d1b654fdf">
      <UserInfo>
        <DisplayName>Cindy MARLIN - SDES</DisplayName>
        <AccountId>74</AccountId>
        <AccountType/>
      </UserInfo>
      <UserInfo>
        <DisplayName>Fostine SILVESTRE</DisplayName>
        <AccountId>86</AccountId>
        <AccountType/>
      </UserInfo>
      <UserInfo>
        <DisplayName>Luc BERNARD - SDES</DisplayName>
        <AccountId>73</AccountId>
        <AccountType/>
      </UserInfo>
    </SharedWithUsers>
    <_Flow_SignoffStatus xmlns="6bd6643c-c7ed-4933-8f84-75eb3707bf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0B2AC7A6356F4DB77BADFA8940ECC2" ma:contentTypeVersion="16" ma:contentTypeDescription="Crée un document." ma:contentTypeScope="" ma:versionID="11639615b5d0395e292079027ece034e">
  <xsd:schema xmlns:xsd="http://www.w3.org/2001/XMLSchema" xmlns:xs="http://www.w3.org/2001/XMLSchema" xmlns:p="http://schemas.microsoft.com/office/2006/metadata/properties" xmlns:ns2="1e21c49c-df4f-4c2e-8a1f-026d1b654fdf" xmlns:ns3="6bd6643c-c7ed-4933-8f84-75eb3707bf76" targetNamespace="http://schemas.microsoft.com/office/2006/metadata/properties" ma:root="true" ma:fieldsID="d3c41a12669788aa5f35b488e5152ff8" ns2:_="" ns3:_="">
    <xsd:import namespace="1e21c49c-df4f-4c2e-8a1f-026d1b654fdf"/>
    <xsd:import namespace="6bd6643c-c7ed-4933-8f84-75eb3707bf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21c49c-df4f-4c2e-8a1f-026d1b654f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089f449-600e-4b1c-a261-e6c9714ee0ac}" ma:internalName="TaxCatchAll" ma:showField="CatchAllData" ma:web="1e21c49c-df4f-4c2e-8a1f-026d1b654f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6643c-c7ed-4933-8f84-75eb3707bf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6b8f421f-2225-464d-b871-cc978fb666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État de validation" ma:internalName="_x00c9_tat_x0020_de_x0020_validation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EAC034-4CA2-4B0C-BC26-D1FA7C24D0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FBEA76-38FB-40E8-8FA7-D3709737F324}">
  <ds:schemaRefs>
    <ds:schemaRef ds:uri="http://schemas.microsoft.com/office/2006/metadata/properties"/>
    <ds:schemaRef ds:uri="http://schemas.microsoft.com/office/infopath/2007/PartnerControls"/>
    <ds:schemaRef ds:uri="1e21c49c-df4f-4c2e-8a1f-026d1b654fdf"/>
    <ds:schemaRef ds:uri="6bd6643c-c7ed-4933-8f84-75eb3707bf76"/>
  </ds:schemaRefs>
</ds:datastoreItem>
</file>

<file path=customXml/itemProps3.xml><?xml version="1.0" encoding="utf-8"?>
<ds:datastoreItem xmlns:ds="http://schemas.openxmlformats.org/officeDocument/2006/customXml" ds:itemID="{E000E2DC-3F06-454E-AC47-873CF8B6E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21c49c-df4f-4c2e-8a1f-026d1b654fdf"/>
    <ds:schemaRef ds:uri="6bd6643c-c7ed-4933-8f84-75eb3707bf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25</vt:i4>
      </vt:variant>
    </vt:vector>
  </HeadingPairs>
  <TitlesOfParts>
    <vt:vector size="34" baseType="lpstr">
      <vt:lpstr>Notice</vt:lpstr>
      <vt:lpstr>Infos générales</vt:lpstr>
      <vt:lpstr>LOT 1 RH</vt:lpstr>
      <vt:lpstr>LOT 2 Outils</vt:lpstr>
      <vt:lpstr>LOT 3 Diags</vt:lpstr>
      <vt:lpstr>LOT 4 MOE</vt:lpstr>
      <vt:lpstr>LOT 5 AMO</vt:lpstr>
      <vt:lpstr>Synthèse</vt:lpstr>
      <vt:lpstr>Saisons Chêne</vt:lpstr>
      <vt:lpstr>cloture_s2</vt:lpstr>
      <vt:lpstr>cloture_s3</vt:lpstr>
      <vt:lpstr>cloture_s4</vt:lpstr>
      <vt:lpstr>cloture_s5</vt:lpstr>
      <vt:lpstr>cloture_s6</vt:lpstr>
      <vt:lpstr>cloture_s7</vt:lpstr>
      <vt:lpstr>cloture_s8</vt:lpstr>
      <vt:lpstr>cloture_s9</vt:lpstr>
      <vt:lpstr>debut_s2</vt:lpstr>
      <vt:lpstr>debut_s3</vt:lpstr>
      <vt:lpstr>debut_s4</vt:lpstr>
      <vt:lpstr>debut_s5</vt:lpstr>
      <vt:lpstr>debut_s6</vt:lpstr>
      <vt:lpstr>debut_s7</vt:lpstr>
      <vt:lpstr>debut_s8</vt:lpstr>
      <vt:lpstr>debut_s9</vt:lpstr>
      <vt:lpstr>fin_s2</vt:lpstr>
      <vt:lpstr>fin_s3</vt:lpstr>
      <vt:lpstr>fin_s4</vt:lpstr>
      <vt:lpstr>fin_s5</vt:lpstr>
      <vt:lpstr>fin_s6</vt:lpstr>
      <vt:lpstr>fin_s7</vt:lpstr>
      <vt:lpstr>fin_s8</vt:lpstr>
      <vt:lpstr>fin_s9</vt:lpstr>
      <vt:lpstr>num_saison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PICHOT - SDES</dc:creator>
  <cp:keywords/>
  <dc:description/>
  <cp:lastModifiedBy>Fostine SILVESTRE - SDES</cp:lastModifiedBy>
  <cp:revision/>
  <dcterms:created xsi:type="dcterms:W3CDTF">2023-10-09T15:32:18Z</dcterms:created>
  <dcterms:modified xsi:type="dcterms:W3CDTF">2024-05-29T13:58:35Z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0x010100A40B2AC7A6356F4DB77BADFA8940ECC2</vt:lpwstr>
  </property>
  <property fmtid="{D5CDD505-2E9C-101B-9397-08002B2CF9AE}" pid="3" name="MediaServiceImageTags">
    <vt:lpwstr/>
  </property>
</Properties>
</file>